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Vilutiene\Documents\informacija\Daivos informacija\"/>
    </mc:Choice>
  </mc:AlternateContent>
  <xr:revisionPtr revIDLastSave="0" documentId="8_{F42456D5-7D3F-4215-8DC0-E9BB13C2FFE5}" xr6:coauthVersionLast="36" xr6:coauthVersionMax="36" xr10:uidLastSave="{00000000-0000-0000-0000-000000000000}"/>
  <workbookProtection workbookAlgorithmName="SHA-512" workbookHashValue="kDDeSEwM1VxHPH94mXdpMsTt91H1JV4GptayqinsL1WZ1oNPJWw0ibOBIV5yLdgwdXIPE5m/v8mI+ohEiwOgHQ==" workbookSaltValue="00FEJwDDt40hPMeQIEZ48g==" workbookSpinCount="100000" lockStructure="1"/>
  <bookViews>
    <workbookView xWindow="-120" yWindow="-120" windowWidth="29040" windowHeight="15720" xr2:uid="{E37894EB-736E-46BF-87EA-DDA29FA239CB}"/>
  </bookViews>
  <sheets>
    <sheet name="ASFALTAVIMO SARAŠAS" sheetId="4" r:id="rId1"/>
    <sheet name="1. Gyventojų tankumas" sheetId="22" r:id="rId2"/>
    <sheet name="2. Gatves kategorija" sheetId="21" r:id="rId3"/>
    <sheet name="3. Gretimybės" sheetId="7" r:id="rId4"/>
    <sheet name="4. Jungtis su rajonu" sheetId="6" r:id="rId5"/>
    <sheet name="5. Viešasis transportas" sheetId="10" r:id="rId6"/>
    <sheet name="6. Oro kokybės planas" sheetId="15" r:id="rId7"/>
  </sheets>
  <definedNames>
    <definedName name="_xlnm._FilterDatabase" localSheetId="2" hidden="1">'2. Gatves kategorija'!$A$2:$C$2</definedName>
    <definedName name="_xlnm._FilterDatabase" localSheetId="3" hidden="1">'3. Gretimybės'!$A$2:$B$2</definedName>
    <definedName name="_xlnm._FilterDatabase" localSheetId="4" hidden="1">'4. Jungtis su rajonu'!$A$2:$B$2</definedName>
    <definedName name="_xlnm._FilterDatabase" localSheetId="5" hidden="1">'5. Viešasis transportas'!$A$2:$B$2</definedName>
    <definedName name="_xlnm._FilterDatabase" localSheetId="6" hidden="1">'6. Oro kokybės planas'!$A$1:$E$14</definedName>
    <definedName name="_xlnm._FilterDatabase" localSheetId="0" hidden="1">'ASFALTAVIMO SARAŠAS'!$C$3:$S$3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4" l="1"/>
  <c r="D127" i="4" l="1"/>
  <c r="S54" i="4" l="1"/>
  <c r="S58" i="4"/>
  <c r="S67" i="4"/>
  <c r="S65" i="4"/>
  <c r="S51" i="4"/>
  <c r="S57" i="4"/>
  <c r="S74" i="4"/>
  <c r="S77" i="4"/>
  <c r="S62" i="4"/>
  <c r="S68" i="4"/>
  <c r="S61" i="4"/>
  <c r="S81" i="4"/>
  <c r="S92" i="4"/>
  <c r="S87" i="4"/>
  <c r="S75" i="4"/>
  <c r="S78" i="4"/>
  <c r="S100" i="4"/>
  <c r="S90" i="4"/>
  <c r="S109" i="4"/>
  <c r="S94" i="4"/>
  <c r="S99" i="4"/>
  <c r="S105" i="4"/>
  <c r="S115" i="4"/>
  <c r="S116" i="4"/>
  <c r="S121" i="4"/>
  <c r="S73" i="4"/>
  <c r="S72" i="4"/>
  <c r="H97" i="4" l="1"/>
  <c r="S97" i="4" s="1"/>
  <c r="H64" i="4"/>
  <c r="S64" i="4" s="1"/>
  <c r="H108" i="4"/>
  <c r="S108" i="4" s="1"/>
  <c r="H88" i="4"/>
  <c r="S88" i="4" s="1"/>
  <c r="H85" i="4"/>
  <c r="S85" i="4" s="1"/>
  <c r="H95" i="4"/>
  <c r="S95" i="4" s="1"/>
  <c r="H103" i="4"/>
  <c r="S103" i="4" s="1"/>
  <c r="H104" i="4"/>
  <c r="S104" i="4" s="1"/>
  <c r="H101" i="4"/>
  <c r="S101" i="4" s="1"/>
  <c r="H112" i="4"/>
  <c r="S112" i="4" s="1"/>
  <c r="H102" i="4"/>
  <c r="S102" i="4" s="1"/>
  <c r="H50" i="4" l="1"/>
  <c r="S50" i="4" s="1"/>
  <c r="H91" i="4" l="1"/>
  <c r="S91" i="4" s="1"/>
  <c r="H60" i="4" l="1"/>
  <c r="S60" i="4" s="1"/>
  <c r="H45" i="4"/>
  <c r="S45" i="4" s="1"/>
  <c r="H84" i="4"/>
  <c r="S84" i="4" s="1"/>
  <c r="H98" i="4"/>
  <c r="S98" i="4" s="1"/>
  <c r="H70" i="4"/>
  <c r="S70" i="4" s="1"/>
  <c r="H124" i="4"/>
  <c r="S124" i="4" s="1"/>
  <c r="H122" i="4"/>
  <c r="S122" i="4" s="1"/>
  <c r="H125" i="4"/>
  <c r="S125" i="4" s="1"/>
  <c r="H96" i="4"/>
  <c r="S96" i="4" s="1"/>
  <c r="H63" i="4"/>
  <c r="S63" i="4" s="1"/>
  <c r="H47" i="4"/>
  <c r="S47" i="4" s="1"/>
  <c r="H123" i="4"/>
  <c r="S123" i="4" s="1"/>
  <c r="H89" i="4"/>
  <c r="S89" i="4" s="1"/>
  <c r="H114" i="4"/>
  <c r="S114" i="4" s="1"/>
  <c r="H52" i="4"/>
  <c r="S52" i="4" s="1"/>
  <c r="H66" i="4"/>
  <c r="S66" i="4" s="1"/>
  <c r="H79" i="4"/>
  <c r="S79" i="4" s="1"/>
  <c r="H110" i="4"/>
  <c r="S110" i="4" s="1"/>
  <c r="H53" i="4"/>
  <c r="S53" i="4" s="1"/>
  <c r="H86" i="4"/>
  <c r="S86" i="4" s="1"/>
  <c r="H56" i="4"/>
  <c r="S56" i="4" s="1"/>
  <c r="H93" i="4"/>
  <c r="S93" i="4" s="1"/>
  <c r="H126" i="4"/>
  <c r="S126" i="4" s="1"/>
  <c r="H48" i="4"/>
  <c r="S48" i="4" s="1"/>
  <c r="H113" i="4"/>
  <c r="S113" i="4" s="1"/>
  <c r="H82" i="4"/>
  <c r="S82" i="4" s="1"/>
  <c r="H49" i="4"/>
  <c r="S49" i="4" s="1"/>
  <c r="H117" i="4"/>
  <c r="S117" i="4" s="1"/>
  <c r="H59" i="4"/>
  <c r="S59" i="4" s="1"/>
  <c r="H71" i="4"/>
  <c r="S71" i="4" s="1"/>
  <c r="H55" i="4"/>
  <c r="S55" i="4" s="1"/>
  <c r="H118" i="4"/>
  <c r="S118" i="4" s="1"/>
  <c r="H119" i="4"/>
  <c r="S119" i="4" s="1"/>
  <c r="H111" i="4"/>
  <c r="S111" i="4" s="1"/>
  <c r="H69" i="4"/>
  <c r="S69" i="4" s="1"/>
  <c r="H107" i="4"/>
  <c r="S107" i="4" s="1"/>
  <c r="H106" i="4"/>
  <c r="S106" i="4" s="1"/>
  <c r="H83" i="4"/>
  <c r="S83" i="4" s="1"/>
  <c r="H46" i="4"/>
  <c r="S46" i="4" s="1"/>
  <c r="H43" i="4"/>
  <c r="S43" i="4" s="1"/>
  <c r="H80" i="4"/>
  <c r="S80" i="4" s="1"/>
  <c r="H44" i="4"/>
  <c r="S44" i="4" s="1"/>
  <c r="H120" i="4"/>
  <c r="S120" i="4" s="1"/>
  <c r="H76" i="4"/>
  <c r="S76" i="4" s="1"/>
</calcChain>
</file>

<file path=xl/sharedStrings.xml><?xml version="1.0" encoding="utf-8"?>
<sst xmlns="http://schemas.openxmlformats.org/spreadsheetml/2006/main" count="786" uniqueCount="210">
  <si>
    <t>#</t>
  </si>
  <si>
    <t>Id</t>
  </si>
  <si>
    <t>Gatve</t>
  </si>
  <si>
    <t>Atkarpa</t>
  </si>
  <si>
    <t>Ne</t>
  </si>
  <si>
    <t>Taip</t>
  </si>
  <si>
    <t>Raguvos takas</t>
  </si>
  <si>
    <t>Kulpės g,</t>
  </si>
  <si>
    <t>nuo Tauro g, iki Nr, 42</t>
  </si>
  <si>
    <t>nuo Utenos g, iki Skuodo g, Nr, 2C</t>
  </si>
  <si>
    <t>Skalvių g, iki Baltų g,</t>
  </si>
  <si>
    <t>Nuo Šilubalio iki Ukmergės g,</t>
  </si>
  <si>
    <t>Mažvydo, M, g,</t>
  </si>
  <si>
    <t>Kalniškių g,</t>
  </si>
  <si>
    <t>nuo Šatrijos g, ir Vykinto g,</t>
  </si>
  <si>
    <t>nuo Mažvydo iki Šaiulių raj, ribos</t>
  </si>
  <si>
    <t>Baltų g,- Sembos g,</t>
  </si>
  <si>
    <t>nuo Sembos g, iki Tyravos g,</t>
  </si>
  <si>
    <t>Miglės g,</t>
  </si>
  <si>
    <t>Nuo V, Bielskio g, iki Mirtų g, 13</t>
  </si>
  <si>
    <t>Nuo Kėdainių g, iki Ukmergės g, 84</t>
  </si>
  <si>
    <t>Nuo Ukmergės g, iki Viržių g, 13</t>
  </si>
  <si>
    <t>Balas</t>
  </si>
  <si>
    <t>Viešas transportas</t>
  </si>
  <si>
    <t>GRETIMYBĖS</t>
  </si>
  <si>
    <t>Jungtis su rajono teritorija</t>
  </si>
  <si>
    <t>Gatvė</t>
  </si>
  <si>
    <t>1 kriterijus</t>
  </si>
  <si>
    <t>3 kriterijus</t>
  </si>
  <si>
    <t>4 kriterijus</t>
  </si>
  <si>
    <t>5 kriterijus</t>
  </si>
  <si>
    <t>6 kriterijus</t>
  </si>
  <si>
    <t>2 kriterijus</t>
  </si>
  <si>
    <t>4.1. lentelė</t>
  </si>
  <si>
    <t>Veda į botanikos sodą ir su juo ribojasi</t>
  </si>
  <si>
    <t>Privežamasis aut.m. Nr.P3</t>
  </si>
  <si>
    <t>Vinkšnėnų g.</t>
  </si>
  <si>
    <t>Mažvydo g.</t>
  </si>
  <si>
    <t>Notangos g.</t>
  </si>
  <si>
    <t>7 kriterijus</t>
  </si>
  <si>
    <t>nėra</t>
  </si>
  <si>
    <t>Veda prie Talkšos ežero</t>
  </si>
  <si>
    <t>Duomenys pagal Šiaulių miesto transporto specialųjį planą, kuris skelbiamas viešai https://maps.siauliai.lt/portal/apps/webappviewer/index.html?id=ad1c61d9f5564410ab64524dd4d749ff</t>
  </si>
  <si>
    <t>Tilvikų g.</t>
  </si>
  <si>
    <t>Mažoji g.</t>
  </si>
  <si>
    <t>Siauroji g.</t>
  </si>
  <si>
    <t>Skirgailos g.</t>
  </si>
  <si>
    <t>Dzidiškės g.</t>
  </si>
  <si>
    <t>Paitaičių g.</t>
  </si>
  <si>
    <t>Spyglių g.</t>
  </si>
  <si>
    <t>Į didelių gabaritų atliekų surinkimo aikštelę</t>
  </si>
  <si>
    <t>D1</t>
  </si>
  <si>
    <t>C2</t>
  </si>
  <si>
    <r>
      <rPr>
        <b/>
        <sz val="11"/>
        <color theme="1"/>
        <rFont val="Calibri"/>
        <family val="2"/>
        <charset val="186"/>
        <scheme val="minor"/>
      </rPr>
      <t xml:space="preserve">Aplinkos oro kokybės valdymo programos 2019-2024m priemonių įgyvendinimo planas. </t>
    </r>
    <r>
      <rPr>
        <sz val="11"/>
        <color theme="1"/>
        <rFont val="Calibri"/>
        <family val="2"/>
        <charset val="186"/>
        <scheme val="minor"/>
      </rPr>
      <t>Skelbiama viešai:  https://www.siauliai.lt/upload/files/2021/06/09/2021_06_09_11916_21eU5abG1zbV.pdf</t>
    </r>
  </si>
  <si>
    <t xml:space="preserve">Bačiūnų g. </t>
  </si>
  <si>
    <t>Gretimybės</t>
  </si>
  <si>
    <t>Jungtis su rajono sav.</t>
  </si>
  <si>
    <t>Gatves kategorija</t>
  </si>
  <si>
    <t>Oro kokybės planas</t>
  </si>
  <si>
    <t>Prisidėjimas privačiomis lėšomis</t>
  </si>
  <si>
    <t>Gatvės išdėstytos asfaltavimo prioriteto tvarka</t>
  </si>
  <si>
    <t>Tankis, gyventojų skaičius, tenkantis 100 m žvyruotos gatvės = balas</t>
  </si>
  <si>
    <r>
      <t>*PASTABOS</t>
    </r>
    <r>
      <rPr>
        <b/>
        <sz val="11"/>
        <color theme="1"/>
        <rFont val="Calibri"/>
        <family val="2"/>
        <charset val="186"/>
      </rPr>
      <t>:</t>
    </r>
  </si>
  <si>
    <t>Nidos g. su Slėnio g. jungtimi</t>
  </si>
  <si>
    <t>Ukmergės g.</t>
  </si>
  <si>
    <t>Druskininkų g.</t>
  </si>
  <si>
    <t>Artojų g.</t>
  </si>
  <si>
    <t>Vilijos g.</t>
  </si>
  <si>
    <t>Jotvingių g.</t>
  </si>
  <si>
    <t>Sprudeikos g.</t>
  </si>
  <si>
    <t>Numerių g.</t>
  </si>
  <si>
    <t>Audros skg.</t>
  </si>
  <si>
    <t>Mirtų g.</t>
  </si>
  <si>
    <t>Luknės g.</t>
  </si>
  <si>
    <t>Skrydžio g.</t>
  </si>
  <si>
    <t>Ilgoji g.</t>
  </si>
  <si>
    <t>Pikeliškės g.</t>
  </si>
  <si>
    <t>Plungės g.</t>
  </si>
  <si>
    <t>Skuodo g.</t>
  </si>
  <si>
    <t>Kalniškių g.</t>
  </si>
  <si>
    <t>Nendrių g.</t>
  </si>
  <si>
    <t>Miglės g.</t>
  </si>
  <si>
    <t>Papievių g.</t>
  </si>
  <si>
    <t>Žiemgalių g.</t>
  </si>
  <si>
    <t>Šeduvos g.</t>
  </si>
  <si>
    <t>Margių g.</t>
  </si>
  <si>
    <t>Kristianstado g.</t>
  </si>
  <si>
    <t>Kulpės g.</t>
  </si>
  <si>
    <t>Viržių g.</t>
  </si>
  <si>
    <t>Šilubalio g.</t>
  </si>
  <si>
    <t>Skalvių g.</t>
  </si>
  <si>
    <t>Vijolės g.</t>
  </si>
  <si>
    <t>Vaivorykštės g.</t>
  </si>
  <si>
    <t>Ventos g.</t>
  </si>
  <si>
    <t>Tolminkiemio g.</t>
  </si>
  <si>
    <t>Pumpučių g.</t>
  </si>
  <si>
    <t>Aido skg.</t>
  </si>
  <si>
    <t>Noreikių g.</t>
  </si>
  <si>
    <t>Kalnelio g.</t>
  </si>
  <si>
    <t>Mažosios Lietuvos g.</t>
  </si>
  <si>
    <t>Erdvės g.</t>
  </si>
  <si>
    <t>Pempių g.</t>
  </si>
  <si>
    <t>Mėlynių g.</t>
  </si>
  <si>
    <t>Panevėžio g.</t>
  </si>
  <si>
    <t>Treniotos g.</t>
  </si>
  <si>
    <t>Spanguolių g.</t>
  </si>
  <si>
    <t>Raseinių g.</t>
  </si>
  <si>
    <t>Krantinės g.</t>
  </si>
  <si>
    <t>Luponės g.</t>
  </si>
  <si>
    <t>Vismanto g.</t>
  </si>
  <si>
    <t>Bruknių g.</t>
  </si>
  <si>
    <t>Dubysos g.</t>
  </si>
  <si>
    <t>Piktmiškio g.</t>
  </si>
  <si>
    <t>Erškėčių g.</t>
  </si>
  <si>
    <t>Daumanto g.</t>
  </si>
  <si>
    <t>Kauno g.</t>
  </si>
  <si>
    <t>Trumpiškių g.</t>
  </si>
  <si>
    <t>Lingailių g.</t>
  </si>
  <si>
    <t>Lizdeikos g.</t>
  </si>
  <si>
    <t>Užmiesčio g.</t>
  </si>
  <si>
    <t>Vykinto g.</t>
  </si>
  <si>
    <t>BENDRAS BALAS</t>
  </si>
  <si>
    <t>Gatvės kategorija</t>
  </si>
  <si>
    <t>GATVIŲ ASFALTAVIMO EILĖS TVARKA SĄRAŠAS</t>
  </si>
  <si>
    <t>Pagrindimas</t>
  </si>
  <si>
    <t>Gyventojų tankumui įvertinti naudoti duomenys:</t>
  </si>
  <si>
    <t>1. Faktinis žvyruotos gatvės ilgis, pamatuotas geoinformacinėmis priemonėmis Akis Pro 2018</t>
  </si>
  <si>
    <t>M. Mažvydo g.</t>
  </si>
  <si>
    <t>Srudeikos g.</t>
  </si>
  <si>
    <t>Etten-Leuro  g. su Beržų g. sujungimu</t>
  </si>
  <si>
    <t>Sedos g.</t>
  </si>
  <si>
    <t>Jungiamoji Bačiūnų g. nuo Vilkurių g. iki Raizgių g.</t>
  </si>
  <si>
    <t>Vikšrių g.</t>
  </si>
  <si>
    <t>Strazdų g.</t>
  </si>
  <si>
    <t>Preliminari darbų atlikimo data reiškia, kad darbai tais metais bus atliekami, jei bus skirtas pakankamas finansavimas ir nebus techninių įgyvendinimo kliūčių</t>
  </si>
  <si>
    <t>Pravažiavimas iš Serbetų g. į Radviliškio g.</t>
  </si>
  <si>
    <t>Tyravos g.</t>
  </si>
  <si>
    <t>Dagilių g.</t>
  </si>
  <si>
    <t>Narcizų g.</t>
  </si>
  <si>
    <t>Nuklono g.</t>
  </si>
  <si>
    <t xml:space="preserve">Tyravos g. </t>
  </si>
  <si>
    <t>Veda į Vaivorykštės sodininkų bendriją</t>
  </si>
  <si>
    <t>Ribojasi su Zoknių progimnazija</t>
  </si>
  <si>
    <t>Verduliukų k., Gegužių k.</t>
  </si>
  <si>
    <t>Lieporių k.</t>
  </si>
  <si>
    <t>Dainų k.</t>
  </si>
  <si>
    <t>Darbų atlikimo metai</t>
  </si>
  <si>
    <t>Gatvės ilgis, m</t>
  </si>
  <si>
    <t xml:space="preserve">Daubos g. su privažiavimu link Sprudeikos g. </t>
  </si>
  <si>
    <t>Pravažiavimas tarp Sprudeikos g. 131 ir Aukštabalio g.</t>
  </si>
  <si>
    <t xml:space="preserve"> 2. Žvyruotos gatvės ir sodininkų bendrijos, į kurią veda tik numatoma asfaltuoti žvyruota gatvė, deklaruotų gyventojų skaičius Gyventojų registro duomenimis 2024-07-01 dienai. </t>
  </si>
  <si>
    <t xml:space="preserve">Vikšrių g. </t>
  </si>
  <si>
    <t>Viešasis transportas</t>
  </si>
  <si>
    <t>Gegužių k.</t>
  </si>
  <si>
    <t>Verduliukų k.</t>
  </si>
  <si>
    <t>Vinkšnėnų k.</t>
  </si>
  <si>
    <t>Pagrindimas (maršruto Nr. ar autobuso Nr.)</t>
  </si>
  <si>
    <t xml:space="preserve">Spyglių g. </t>
  </si>
  <si>
    <t>F. Vaitkaus g.</t>
  </si>
  <si>
    <t>M. Valančiaus g.</t>
  </si>
  <si>
    <t>Privažiavimas prie Rėkyvos ežero ir į Rasos sodininkų bendriją</t>
  </si>
  <si>
    <t>Sąraše rašomas gatvės pavadinimas, tačiau sąrašo sudarymui vertinama tik žvyruota šios gatvės dalis</t>
  </si>
  <si>
    <t>Deklaruotų gyventojų skaičius</t>
  </si>
  <si>
    <t>Orlaivių g.</t>
  </si>
  <si>
    <t>GATVĖS PAVADINIMAS*</t>
  </si>
  <si>
    <t>Preliminari data, kada planuojami darbai*</t>
  </si>
  <si>
    <t>Dainavos takas ir gatvė</t>
  </si>
  <si>
    <t>Svajonės g.</t>
  </si>
  <si>
    <t>Klaipėdos g.</t>
  </si>
  <si>
    <t>Karklų g.</t>
  </si>
  <si>
    <t>Skroblų g.</t>
  </si>
  <si>
    <t>Utenos g.</t>
  </si>
  <si>
    <t>Šaltalankių g.</t>
  </si>
  <si>
    <t>Kretingos g.</t>
  </si>
  <si>
    <t>Pasvalio g.</t>
  </si>
  <si>
    <t xml:space="preserve">Švendrių g. </t>
  </si>
  <si>
    <t>Smilgų g.</t>
  </si>
  <si>
    <t>Birštono g.</t>
  </si>
  <si>
    <t>Vingių g.</t>
  </si>
  <si>
    <t>Ąžuolyno g.</t>
  </si>
  <si>
    <t>Medelyno g.</t>
  </si>
  <si>
    <t xml:space="preserve">Palangos g. </t>
  </si>
  <si>
    <t>Alksnių g.</t>
  </si>
  <si>
    <t>Šaukėnų g.</t>
  </si>
  <si>
    <t>Miško g.</t>
  </si>
  <si>
    <t>Troškūnų g.</t>
  </si>
  <si>
    <t>Geležinkelio g.</t>
  </si>
  <si>
    <t>Žarėnų g.</t>
  </si>
  <si>
    <t>Uosių g.</t>
  </si>
  <si>
    <t>J. Žemaičio g.</t>
  </si>
  <si>
    <t>Alytaus g.</t>
  </si>
  <si>
    <t>Žemynos g.</t>
  </si>
  <si>
    <t>Rūko g.</t>
  </si>
  <si>
    <t>Ramygalos g.</t>
  </si>
  <si>
    <t>Smėlio g.</t>
  </si>
  <si>
    <t>Žemoji g.</t>
  </si>
  <si>
    <t>Jurginų g.</t>
  </si>
  <si>
    <t>Žiogų g.</t>
  </si>
  <si>
    <t>Merkinės g.</t>
  </si>
  <si>
    <t>Lazdynų g.</t>
  </si>
  <si>
    <t>Ganyklų g.</t>
  </si>
  <si>
    <t>Tauro g.</t>
  </si>
  <si>
    <t>2022-2023</t>
  </si>
  <si>
    <t>2023-2024</t>
  </si>
  <si>
    <t>nukelta į 2029</t>
  </si>
  <si>
    <t>Ukmergės g. nuo Kėdainių g. iki Ukmergės g. 52</t>
  </si>
  <si>
    <t>Išasfaltuotų gatvių ilgis 2022-2024 m, km:</t>
  </si>
  <si>
    <t>Etten-Leuro g. su Beržų g. sujungimu</t>
  </si>
  <si>
    <t>Gatvė tarp Bačiūnų g. ir Bačiūnų g. 58 F</t>
  </si>
  <si>
    <t>Gatvių su žvyro danga ilgis, km: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</si>
</sst>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3" borderId="0" xfId="0" applyFill="1"/>
    <xf numFmtId="0" fontId="0" fillId="3" borderId="1" xfId="0" applyFill="1" applyBorder="1"/>
    <xf numFmtId="0" fontId="1" fillId="0" borderId="0" xfId="0" applyFont="1"/>
    <xf numFmtId="0" fontId="1" fillId="0" borderId="2" xfId="0" applyFont="1" applyBorder="1"/>
    <xf numFmtId="0" fontId="1" fillId="0" borderId="7" xfId="0" applyFont="1" applyBorder="1"/>
    <xf numFmtId="0" fontId="1" fillId="0" borderId="12" xfId="0" applyFont="1" applyBorder="1"/>
    <xf numFmtId="0" fontId="1" fillId="0" borderId="3" xfId="0" applyFont="1" applyBorder="1"/>
    <xf numFmtId="0" fontId="1" fillId="0" borderId="8" xfId="0" applyFont="1" applyBorder="1"/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0" fillId="3" borderId="9" xfId="0" applyFill="1" applyBorder="1"/>
    <xf numFmtId="0" fontId="0" fillId="3" borderId="17" xfId="0" applyFill="1" applyBorder="1"/>
    <xf numFmtId="0" fontId="3" fillId="0" borderId="0" xfId="0" applyFont="1"/>
    <xf numFmtId="0" fontId="0" fillId="3" borderId="15" xfId="0" applyFill="1" applyBorder="1"/>
    <xf numFmtId="0" fontId="1" fillId="0" borderId="12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3" borderId="6" xfId="0" applyFont="1" applyFill="1" applyBorder="1"/>
    <xf numFmtId="0" fontId="2" fillId="3" borderId="10" xfId="0" applyFont="1" applyFill="1" applyBorder="1"/>
    <xf numFmtId="0" fontId="2" fillId="0" borderId="9" xfId="0" applyFont="1" applyBorder="1"/>
    <xf numFmtId="0" fontId="0" fillId="0" borderId="5" xfId="0" applyBorder="1"/>
    <xf numFmtId="0" fontId="0" fillId="0" borderId="16" xfId="0" applyBorder="1"/>
    <xf numFmtId="0" fontId="2" fillId="0" borderId="6" xfId="0" applyFont="1" applyBorder="1"/>
    <xf numFmtId="0" fontId="2" fillId="0" borderId="5" xfId="0" applyFont="1" applyBorder="1"/>
    <xf numFmtId="0" fontId="0" fillId="0" borderId="6" xfId="0" applyBorder="1"/>
    <xf numFmtId="0" fontId="0" fillId="0" borderId="4" xfId="0" applyBorder="1"/>
    <xf numFmtId="0" fontId="0" fillId="0" borderId="19" xfId="0" applyBorder="1"/>
    <xf numFmtId="0" fontId="2" fillId="0" borderId="13" xfId="0" applyFont="1" applyBorder="1"/>
    <xf numFmtId="0" fontId="2" fillId="0" borderId="14" xfId="0" applyFont="1" applyBorder="1"/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5" fillId="0" borderId="0" xfId="0" applyNumberFormat="1" applyFont="1"/>
    <xf numFmtId="0" fontId="6" fillId="0" borderId="0" xfId="0" applyFont="1"/>
    <xf numFmtId="0" fontId="5" fillId="0" borderId="0" xfId="0" applyFont="1"/>
    <xf numFmtId="0" fontId="6" fillId="3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3" borderId="21" xfId="0" applyFont="1" applyFill="1" applyBorder="1"/>
    <xf numFmtId="1" fontId="6" fillId="3" borderId="21" xfId="0" applyNumberFormat="1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/>
    </xf>
    <xf numFmtId="0" fontId="6" fillId="0" borderId="1" xfId="0" applyFont="1" applyBorder="1"/>
    <xf numFmtId="0" fontId="5" fillId="3" borderId="1" xfId="0" applyFont="1" applyFill="1" applyBorder="1"/>
    <xf numFmtId="4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/>
    <xf numFmtId="4" fontId="8" fillId="2" borderId="1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21" xfId="0" applyFont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2" fontId="5" fillId="4" borderId="2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" fontId="8" fillId="3" borderId="2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4" borderId="12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2" fontId="6" fillId="2" borderId="21" xfId="0" applyNumberFormat="1" applyFont="1" applyFill="1" applyBorder="1" applyAlignment="1">
      <alignment horizontal="center"/>
    </xf>
    <xf numFmtId="0" fontId="6" fillId="0" borderId="21" xfId="0" applyFont="1" applyBorder="1"/>
    <xf numFmtId="0" fontId="5" fillId="3" borderId="24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5" fillId="4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3" borderId="25" xfId="0" applyFont="1" applyFill="1" applyBorder="1"/>
    <xf numFmtId="0" fontId="5" fillId="3" borderId="5" xfId="0" applyFont="1" applyFill="1" applyBorder="1"/>
    <xf numFmtId="0" fontId="7" fillId="3" borderId="5" xfId="0" applyFont="1" applyFill="1" applyBorder="1"/>
    <xf numFmtId="0" fontId="5" fillId="3" borderId="19" xfId="0" applyFont="1" applyFill="1" applyBorder="1"/>
    <xf numFmtId="1" fontId="6" fillId="3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5" fillId="4" borderId="6" xfId="0" applyNumberFormat="1" applyFont="1" applyFill="1" applyBorder="1" applyAlignment="1">
      <alignment horizontal="center"/>
    </xf>
    <xf numFmtId="0" fontId="6" fillId="0" borderId="6" xfId="0" applyFont="1" applyBorder="1"/>
    <xf numFmtId="0" fontId="5" fillId="3" borderId="6" xfId="0" applyFont="1" applyFill="1" applyBorder="1"/>
    <xf numFmtId="1" fontId="8" fillId="3" borderId="6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0" fontId="7" fillId="3" borderId="21" xfId="0" applyFont="1" applyFill="1" applyBorder="1"/>
    <xf numFmtId="4" fontId="8" fillId="2" borderId="21" xfId="0" applyNumberFormat="1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6" fillId="0" borderId="26" xfId="0" applyFont="1" applyBorder="1"/>
    <xf numFmtId="0" fontId="6" fillId="3" borderId="6" xfId="0" applyFont="1" applyFill="1" applyBorder="1" applyAlignment="1">
      <alignment horizontal="center"/>
    </xf>
    <xf numFmtId="0" fontId="5" fillId="0" borderId="27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1" fontId="8" fillId="3" borderId="17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1" fontId="8" fillId="3" borderId="22" xfId="0" applyNumberFormat="1" applyFont="1" applyFill="1" applyBorder="1" applyAlignment="1">
      <alignment horizontal="center" vertical="center" wrapText="1"/>
    </xf>
    <xf numFmtId="1" fontId="6" fillId="3" borderId="2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1" fontId="8" fillId="3" borderId="6" xfId="0" applyNumberFormat="1" applyFont="1" applyFill="1" applyBorder="1" applyAlignment="1">
      <alignment horizontal="center"/>
    </xf>
    <xf numFmtId="1" fontId="8" fillId="3" borderId="21" xfId="0" applyNumberFormat="1" applyFont="1" applyFill="1" applyBorder="1" applyAlignment="1">
      <alignment horizontal="center"/>
    </xf>
    <xf numFmtId="1" fontId="6" fillId="0" borderId="2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3" borderId="17" xfId="0" applyFont="1" applyFill="1" applyBorder="1"/>
    <xf numFmtId="1" fontId="6" fillId="3" borderId="17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0" borderId="19" xfId="0" applyFont="1" applyBorder="1" applyAlignment="1">
      <alignment horizontal="right"/>
    </xf>
    <xf numFmtId="2" fontId="5" fillId="3" borderId="11" xfId="0" applyNumberFormat="1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5" fillId="6" borderId="12" xfId="0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A03C-78F0-43E8-8C30-D803857998B2}">
  <sheetPr>
    <pageSetUpPr fitToPage="1"/>
  </sheetPr>
  <dimension ref="A1:Y533"/>
  <sheetViews>
    <sheetView tabSelected="1" topLeftCell="C7" zoomScale="85" zoomScaleNormal="85" workbookViewId="0">
      <selection activeCell="H14" sqref="H14"/>
    </sheetView>
  </sheetViews>
  <sheetFormatPr defaultRowHeight="14.4" x14ac:dyDescent="0.3"/>
  <cols>
    <col min="1" max="2" width="0" hidden="1" customWidth="1"/>
    <col min="3" max="3" width="55.109375" customWidth="1"/>
    <col min="4" max="5" width="16.6640625" customWidth="1"/>
    <col min="6" max="6" width="22.6640625" customWidth="1"/>
    <col min="7" max="8" width="11.6640625" customWidth="1"/>
    <col min="9" max="9" width="13.33203125" customWidth="1"/>
    <col min="10" max="12" width="11.6640625" customWidth="1"/>
    <col min="13" max="13" width="12.6640625" customWidth="1"/>
    <col min="14" max="16" width="11.6640625" customWidth="1"/>
    <col min="17" max="17" width="12.6640625" style="1" customWidth="1"/>
    <col min="18" max="18" width="11.6640625" customWidth="1"/>
    <col min="19" max="19" width="11.6640625" style="3" customWidth="1"/>
    <col min="20" max="20" width="15.88671875" customWidth="1"/>
    <col min="21" max="21" width="11.109375" customWidth="1"/>
  </cols>
  <sheetData>
    <row r="1" spans="1:25" ht="16.2" thickBot="1" x14ac:dyDescent="0.35">
      <c r="A1" s="34"/>
      <c r="B1" s="34"/>
      <c r="C1" s="35" t="s">
        <v>123</v>
      </c>
      <c r="D1" s="35"/>
      <c r="E1" s="3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6"/>
      <c r="R1" s="34"/>
      <c r="S1" s="35"/>
      <c r="T1" s="34"/>
      <c r="U1" s="34"/>
    </row>
    <row r="2" spans="1:25" ht="21.75" customHeight="1" thickBot="1" x14ac:dyDescent="0.35">
      <c r="A2" s="34"/>
      <c r="B2" s="34"/>
      <c r="C2" s="157" t="s">
        <v>164</v>
      </c>
      <c r="D2" s="157" t="s">
        <v>147</v>
      </c>
      <c r="E2" s="158" t="s">
        <v>162</v>
      </c>
      <c r="F2" s="87" t="s">
        <v>27</v>
      </c>
      <c r="G2" s="168" t="s">
        <v>32</v>
      </c>
      <c r="H2" s="169"/>
      <c r="I2" s="166" t="s">
        <v>28</v>
      </c>
      <c r="J2" s="167"/>
      <c r="K2" s="170" t="s">
        <v>29</v>
      </c>
      <c r="L2" s="169"/>
      <c r="M2" s="166" t="s">
        <v>30</v>
      </c>
      <c r="N2" s="167"/>
      <c r="O2" s="170" t="s">
        <v>31</v>
      </c>
      <c r="P2" s="169"/>
      <c r="Q2" s="166" t="s">
        <v>39</v>
      </c>
      <c r="R2" s="167"/>
      <c r="S2" s="164" t="s">
        <v>121</v>
      </c>
      <c r="T2" s="162" t="s">
        <v>165</v>
      </c>
      <c r="U2" s="160" t="s">
        <v>146</v>
      </c>
    </row>
    <row r="3" spans="1:25" ht="85.2" customHeight="1" thickBot="1" x14ac:dyDescent="0.35">
      <c r="A3" s="34" t="s">
        <v>0</v>
      </c>
      <c r="B3" s="34" t="s">
        <v>1</v>
      </c>
      <c r="C3" s="157"/>
      <c r="D3" s="157"/>
      <c r="E3" s="159"/>
      <c r="F3" s="37" t="s">
        <v>61</v>
      </c>
      <c r="G3" s="38" t="s">
        <v>57</v>
      </c>
      <c r="H3" s="39" t="s">
        <v>22</v>
      </c>
      <c r="I3" s="38" t="s">
        <v>55</v>
      </c>
      <c r="J3" s="39" t="s">
        <v>22</v>
      </c>
      <c r="K3" s="38" t="s">
        <v>56</v>
      </c>
      <c r="L3" s="39" t="s">
        <v>22</v>
      </c>
      <c r="M3" s="38" t="s">
        <v>152</v>
      </c>
      <c r="N3" s="39" t="s">
        <v>22</v>
      </c>
      <c r="O3" s="38" t="s">
        <v>58</v>
      </c>
      <c r="P3" s="39" t="s">
        <v>22</v>
      </c>
      <c r="Q3" s="40" t="s">
        <v>59</v>
      </c>
      <c r="R3" s="39" t="s">
        <v>22</v>
      </c>
      <c r="S3" s="165"/>
      <c r="T3" s="163"/>
      <c r="U3" s="161"/>
    </row>
    <row r="4" spans="1:25" s="70" customFormat="1" ht="15.6" x14ac:dyDescent="0.3">
      <c r="A4" s="69"/>
      <c r="B4" s="69"/>
      <c r="C4" s="115" t="s">
        <v>166</v>
      </c>
      <c r="D4" s="141">
        <v>407</v>
      </c>
      <c r="E4" s="41"/>
      <c r="F4" s="116"/>
      <c r="G4" s="41"/>
      <c r="H4" s="117"/>
      <c r="I4" s="41"/>
      <c r="J4" s="117"/>
      <c r="K4" s="41"/>
      <c r="L4" s="117"/>
      <c r="M4" s="41"/>
      <c r="N4" s="117"/>
      <c r="O4" s="41"/>
      <c r="P4" s="117"/>
      <c r="Q4" s="118"/>
      <c r="R4" s="117"/>
      <c r="S4" s="119"/>
      <c r="T4" s="41"/>
      <c r="U4" s="76">
        <v>2023</v>
      </c>
    </row>
    <row r="5" spans="1:25" s="70" customFormat="1" ht="15.6" x14ac:dyDescent="0.3">
      <c r="A5" s="69"/>
      <c r="B5" s="69"/>
      <c r="C5" s="71" t="s">
        <v>167</v>
      </c>
      <c r="D5" s="142">
        <v>283</v>
      </c>
      <c r="E5" s="42"/>
      <c r="F5" s="72"/>
      <c r="G5" s="42"/>
      <c r="H5" s="73"/>
      <c r="I5" s="42"/>
      <c r="J5" s="73"/>
      <c r="K5" s="42"/>
      <c r="L5" s="73"/>
      <c r="M5" s="42"/>
      <c r="N5" s="73"/>
      <c r="O5" s="42"/>
      <c r="P5" s="73"/>
      <c r="Q5" s="74"/>
      <c r="R5" s="73"/>
      <c r="S5" s="75"/>
      <c r="T5" s="42"/>
      <c r="U5" s="85">
        <v>2022</v>
      </c>
    </row>
    <row r="6" spans="1:25" s="70" customFormat="1" ht="15.6" x14ac:dyDescent="0.3">
      <c r="A6" s="69"/>
      <c r="B6" s="69"/>
      <c r="C6" s="71" t="s">
        <v>168</v>
      </c>
      <c r="D6" s="142">
        <v>890</v>
      </c>
      <c r="E6" s="42"/>
      <c r="F6" s="72"/>
      <c r="G6" s="42"/>
      <c r="H6" s="73"/>
      <c r="I6" s="42"/>
      <c r="J6" s="73"/>
      <c r="K6" s="42"/>
      <c r="L6" s="73"/>
      <c r="M6" s="42"/>
      <c r="N6" s="73"/>
      <c r="O6" s="42"/>
      <c r="P6" s="73"/>
      <c r="Q6" s="74"/>
      <c r="R6" s="73"/>
      <c r="S6" s="75"/>
      <c r="T6" s="42"/>
      <c r="U6" s="85">
        <v>2022</v>
      </c>
    </row>
    <row r="7" spans="1:25" s="70" customFormat="1" ht="15.6" x14ac:dyDescent="0.3">
      <c r="A7" s="69"/>
      <c r="B7" s="69"/>
      <c r="C7" s="71" t="s">
        <v>169</v>
      </c>
      <c r="D7" s="142">
        <v>1310</v>
      </c>
      <c r="E7" s="42"/>
      <c r="F7" s="72"/>
      <c r="G7" s="42"/>
      <c r="H7" s="73"/>
      <c r="I7" s="42"/>
      <c r="J7" s="73"/>
      <c r="K7" s="42"/>
      <c r="L7" s="73"/>
      <c r="M7" s="42"/>
      <c r="N7" s="73"/>
      <c r="O7" s="42"/>
      <c r="P7" s="73"/>
      <c r="Q7" s="74"/>
      <c r="R7" s="73"/>
      <c r="S7" s="75"/>
      <c r="T7" s="42"/>
      <c r="U7" s="85" t="s">
        <v>202</v>
      </c>
    </row>
    <row r="8" spans="1:25" s="70" customFormat="1" ht="15.6" x14ac:dyDescent="0.3">
      <c r="A8" s="69"/>
      <c r="B8" s="69"/>
      <c r="C8" s="71" t="s">
        <v>170</v>
      </c>
      <c r="D8" s="142">
        <v>1660</v>
      </c>
      <c r="E8" s="42"/>
      <c r="F8" s="72"/>
      <c r="G8" s="42"/>
      <c r="H8" s="73"/>
      <c r="I8" s="42"/>
      <c r="J8" s="73"/>
      <c r="K8" s="42"/>
      <c r="L8" s="73"/>
      <c r="M8" s="42"/>
      <c r="N8" s="73"/>
      <c r="O8" s="42"/>
      <c r="P8" s="73"/>
      <c r="Q8" s="74"/>
      <c r="R8" s="73"/>
      <c r="S8" s="75"/>
      <c r="T8" s="42"/>
      <c r="U8" s="85" t="s">
        <v>202</v>
      </c>
    </row>
    <row r="9" spans="1:25" s="70" customFormat="1" ht="15.6" x14ac:dyDescent="0.3">
      <c r="A9" s="69"/>
      <c r="B9" s="69"/>
      <c r="C9" s="71" t="s">
        <v>171</v>
      </c>
      <c r="D9" s="142">
        <v>358</v>
      </c>
      <c r="E9" s="42"/>
      <c r="F9" s="72"/>
      <c r="G9" s="42"/>
      <c r="H9" s="73"/>
      <c r="I9" s="42"/>
      <c r="J9" s="73"/>
      <c r="K9" s="42"/>
      <c r="L9" s="73"/>
      <c r="M9" s="42"/>
      <c r="N9" s="73"/>
      <c r="O9" s="42"/>
      <c r="P9" s="73"/>
      <c r="Q9" s="74"/>
      <c r="R9" s="73"/>
      <c r="S9" s="75"/>
      <c r="T9" s="42"/>
      <c r="U9" s="85">
        <v>2023</v>
      </c>
    </row>
    <row r="10" spans="1:25" s="70" customFormat="1" ht="15.6" x14ac:dyDescent="0.3">
      <c r="A10" s="69"/>
      <c r="B10" s="69"/>
      <c r="C10" s="71" t="s">
        <v>172</v>
      </c>
      <c r="D10" s="142">
        <v>355</v>
      </c>
      <c r="E10" s="42"/>
      <c r="F10" s="72"/>
      <c r="G10" s="42"/>
      <c r="H10" s="73"/>
      <c r="I10" s="42"/>
      <c r="J10" s="73"/>
      <c r="K10" s="42"/>
      <c r="L10" s="73"/>
      <c r="M10" s="42"/>
      <c r="N10" s="73"/>
      <c r="O10" s="42"/>
      <c r="P10" s="73"/>
      <c r="Q10" s="74"/>
      <c r="R10" s="73"/>
      <c r="S10" s="75"/>
      <c r="T10" s="42"/>
      <c r="U10" s="85">
        <v>2023</v>
      </c>
    </row>
    <row r="11" spans="1:25" s="70" customFormat="1" ht="15.6" x14ac:dyDescent="0.3">
      <c r="A11" s="69"/>
      <c r="B11" s="69"/>
      <c r="C11" s="71" t="s">
        <v>173</v>
      </c>
      <c r="D11" s="142">
        <v>212</v>
      </c>
      <c r="E11" s="42"/>
      <c r="F11" s="72"/>
      <c r="G11" s="42"/>
      <c r="H11" s="73"/>
      <c r="I11" s="42"/>
      <c r="J11" s="73"/>
      <c r="K11" s="42"/>
      <c r="L11" s="73"/>
      <c r="M11" s="42"/>
      <c r="N11" s="73"/>
      <c r="O11" s="42"/>
      <c r="P11" s="73"/>
      <c r="Q11" s="74"/>
      <c r="R11" s="73"/>
      <c r="S11" s="75"/>
      <c r="T11" s="42"/>
      <c r="U11" s="85">
        <v>2023</v>
      </c>
    </row>
    <row r="12" spans="1:25" s="70" customFormat="1" ht="15.6" x14ac:dyDescent="0.3">
      <c r="A12" s="69"/>
      <c r="B12" s="69"/>
      <c r="C12" s="71" t="s">
        <v>174</v>
      </c>
      <c r="D12" s="142">
        <v>359</v>
      </c>
      <c r="E12" s="42"/>
      <c r="F12" s="72"/>
      <c r="G12" s="42"/>
      <c r="H12" s="73"/>
      <c r="I12" s="42"/>
      <c r="J12" s="73"/>
      <c r="K12" s="42"/>
      <c r="L12" s="73"/>
      <c r="M12" s="42"/>
      <c r="N12" s="73"/>
      <c r="O12" s="42"/>
      <c r="P12" s="73"/>
      <c r="Q12" s="74"/>
      <c r="R12" s="73"/>
      <c r="S12" s="75"/>
      <c r="T12" s="42"/>
      <c r="U12" s="85" t="s">
        <v>203</v>
      </c>
    </row>
    <row r="13" spans="1:25" s="70" customFormat="1" ht="15.6" x14ac:dyDescent="0.3">
      <c r="A13" s="69"/>
      <c r="B13" s="69"/>
      <c r="C13" s="71" t="s">
        <v>175</v>
      </c>
      <c r="D13" s="142">
        <v>203</v>
      </c>
      <c r="E13" s="42"/>
      <c r="F13" s="72"/>
      <c r="G13" s="42"/>
      <c r="H13" s="73"/>
      <c r="I13" s="42"/>
      <c r="J13" s="73"/>
      <c r="K13" s="42"/>
      <c r="L13" s="73"/>
      <c r="M13" s="42"/>
      <c r="N13" s="73"/>
      <c r="O13" s="42"/>
      <c r="P13" s="73"/>
      <c r="Q13" s="74"/>
      <c r="R13" s="73"/>
      <c r="S13" s="75"/>
      <c r="T13" s="42"/>
      <c r="U13" s="85">
        <v>2023</v>
      </c>
    </row>
    <row r="14" spans="1:25" ht="15.75" customHeight="1" x14ac:dyDescent="0.3">
      <c r="A14" s="34"/>
      <c r="B14" s="34"/>
      <c r="C14" s="79" t="s">
        <v>176</v>
      </c>
      <c r="D14" s="143">
        <v>252</v>
      </c>
      <c r="E14" s="77"/>
      <c r="F14" s="82"/>
      <c r="G14" s="77"/>
      <c r="H14" s="82"/>
      <c r="I14" s="77"/>
      <c r="J14" s="82"/>
      <c r="K14" s="77"/>
      <c r="L14" s="82"/>
      <c r="M14" s="77"/>
      <c r="N14" s="82"/>
      <c r="O14" s="77"/>
      <c r="P14" s="82"/>
      <c r="Q14" s="77"/>
      <c r="R14" s="82"/>
      <c r="S14" s="83"/>
      <c r="T14" s="77"/>
      <c r="U14" s="44">
        <v>2024</v>
      </c>
      <c r="X14" s="86"/>
      <c r="Y14" s="86"/>
    </row>
    <row r="15" spans="1:25" ht="16.5" customHeight="1" x14ac:dyDescent="0.3">
      <c r="A15" s="34"/>
      <c r="B15" s="34"/>
      <c r="C15" s="79" t="s">
        <v>178</v>
      </c>
      <c r="D15" s="144">
        <v>47</v>
      </c>
      <c r="E15" s="78"/>
      <c r="F15" s="112"/>
      <c r="G15" s="78"/>
      <c r="H15" s="112"/>
      <c r="I15" s="78"/>
      <c r="J15" s="112"/>
      <c r="K15" s="78"/>
      <c r="L15" s="112"/>
      <c r="M15" s="78"/>
      <c r="N15" s="112"/>
      <c r="O15" s="78"/>
      <c r="P15" s="112"/>
      <c r="Q15" s="78"/>
      <c r="R15" s="112"/>
      <c r="S15" s="113"/>
      <c r="T15" s="114"/>
      <c r="U15" s="81">
        <v>2024</v>
      </c>
      <c r="X15" s="86"/>
      <c r="Y15" s="86"/>
    </row>
    <row r="16" spans="1:25" ht="16.5" customHeight="1" x14ac:dyDescent="0.3">
      <c r="A16" s="34"/>
      <c r="B16" s="34"/>
      <c r="C16" s="45" t="s">
        <v>181</v>
      </c>
      <c r="D16" s="143">
        <v>1507</v>
      </c>
      <c r="E16" s="77"/>
      <c r="F16" s="82"/>
      <c r="G16" s="77"/>
      <c r="H16" s="82"/>
      <c r="I16" s="77"/>
      <c r="J16" s="82"/>
      <c r="K16" s="77"/>
      <c r="L16" s="82"/>
      <c r="M16" s="77"/>
      <c r="N16" s="82"/>
      <c r="O16" s="77"/>
      <c r="P16" s="82"/>
      <c r="Q16" s="77"/>
      <c r="R16" s="82"/>
      <c r="S16" s="83"/>
      <c r="T16" s="43"/>
      <c r="U16" s="44">
        <v>2024</v>
      </c>
    </row>
    <row r="17" spans="1:21" ht="16.5" customHeight="1" x14ac:dyDescent="0.3">
      <c r="A17" s="34"/>
      <c r="B17" s="34"/>
      <c r="C17" s="79" t="s">
        <v>180</v>
      </c>
      <c r="D17" s="143">
        <v>270</v>
      </c>
      <c r="E17" s="77"/>
      <c r="F17" s="82"/>
      <c r="G17" s="77"/>
      <c r="H17" s="82"/>
      <c r="I17" s="77"/>
      <c r="J17" s="82"/>
      <c r="K17" s="77"/>
      <c r="L17" s="82"/>
      <c r="M17" s="77"/>
      <c r="N17" s="82"/>
      <c r="O17" s="77"/>
      <c r="P17" s="82"/>
      <c r="Q17" s="77"/>
      <c r="R17" s="82"/>
      <c r="S17" s="83"/>
      <c r="T17" s="43"/>
      <c r="U17" s="44">
        <v>2024</v>
      </c>
    </row>
    <row r="18" spans="1:21" ht="16.5" customHeight="1" x14ac:dyDescent="0.3">
      <c r="A18" s="34"/>
      <c r="B18" s="34"/>
      <c r="C18" s="45" t="s">
        <v>182</v>
      </c>
      <c r="D18" s="143">
        <v>391</v>
      </c>
      <c r="E18" s="42"/>
      <c r="F18" s="72"/>
      <c r="G18" s="42"/>
      <c r="H18" s="72"/>
      <c r="I18" s="42"/>
      <c r="J18" s="72"/>
      <c r="K18" s="42"/>
      <c r="L18" s="72"/>
      <c r="M18" s="42"/>
      <c r="N18" s="72"/>
      <c r="O18" s="42"/>
      <c r="P18" s="72"/>
      <c r="Q18" s="42"/>
      <c r="R18" s="72"/>
      <c r="S18" s="84"/>
      <c r="T18" s="43"/>
      <c r="U18" s="44">
        <v>2024</v>
      </c>
    </row>
    <row r="19" spans="1:21" ht="18.75" customHeight="1" thickBot="1" x14ac:dyDescent="0.35">
      <c r="A19" s="34"/>
      <c r="B19" s="34"/>
      <c r="C19" s="127" t="s">
        <v>183</v>
      </c>
      <c r="D19" s="145">
        <v>554</v>
      </c>
      <c r="E19" s="128"/>
      <c r="F19" s="129"/>
      <c r="G19" s="128"/>
      <c r="H19" s="129"/>
      <c r="I19" s="128"/>
      <c r="J19" s="129"/>
      <c r="K19" s="128"/>
      <c r="L19" s="129"/>
      <c r="M19" s="128"/>
      <c r="N19" s="129"/>
      <c r="O19" s="128"/>
      <c r="P19" s="129"/>
      <c r="Q19" s="128"/>
      <c r="R19" s="129"/>
      <c r="S19" s="130"/>
      <c r="T19" s="91"/>
      <c r="U19" s="131">
        <v>2024</v>
      </c>
    </row>
    <row r="20" spans="1:21" ht="18.75" customHeight="1" x14ac:dyDescent="0.3">
      <c r="A20" s="34"/>
      <c r="B20" s="34"/>
      <c r="C20" s="132" t="s">
        <v>179</v>
      </c>
      <c r="D20" s="146">
        <v>200</v>
      </c>
      <c r="E20" s="41"/>
      <c r="F20" s="116"/>
      <c r="G20" s="41"/>
      <c r="H20" s="116"/>
      <c r="I20" s="41"/>
      <c r="J20" s="116"/>
      <c r="K20" s="41"/>
      <c r="L20" s="116"/>
      <c r="M20" s="41"/>
      <c r="N20" s="116"/>
      <c r="O20" s="41"/>
      <c r="P20" s="116"/>
      <c r="Q20" s="41"/>
      <c r="R20" s="116"/>
      <c r="S20" s="133"/>
      <c r="T20" s="99">
        <v>2025</v>
      </c>
      <c r="U20" s="134"/>
    </row>
    <row r="21" spans="1:21" ht="18.75" customHeight="1" x14ac:dyDescent="0.3">
      <c r="A21" s="34"/>
      <c r="B21" s="34"/>
      <c r="C21" s="45" t="s">
        <v>177</v>
      </c>
      <c r="D21" s="143">
        <v>265</v>
      </c>
      <c r="E21" s="42"/>
      <c r="F21" s="72"/>
      <c r="G21" s="42"/>
      <c r="H21" s="72"/>
      <c r="I21" s="42"/>
      <c r="J21" s="72"/>
      <c r="K21" s="42"/>
      <c r="L21" s="72"/>
      <c r="M21" s="42"/>
      <c r="N21" s="72"/>
      <c r="O21" s="42"/>
      <c r="P21" s="72"/>
      <c r="Q21" s="42"/>
      <c r="R21" s="72"/>
      <c r="S21" s="84"/>
      <c r="T21" s="43">
        <v>2025</v>
      </c>
      <c r="U21" s="44"/>
    </row>
    <row r="22" spans="1:21" ht="18.75" customHeight="1" x14ac:dyDescent="0.3">
      <c r="A22" s="34"/>
      <c r="B22" s="34"/>
      <c r="C22" s="45" t="s">
        <v>184</v>
      </c>
      <c r="D22" s="143">
        <v>370</v>
      </c>
      <c r="E22" s="42"/>
      <c r="F22" s="72"/>
      <c r="G22" s="42"/>
      <c r="H22" s="72"/>
      <c r="I22" s="42"/>
      <c r="J22" s="72"/>
      <c r="K22" s="42"/>
      <c r="L22" s="72"/>
      <c r="M22" s="42"/>
      <c r="N22" s="72"/>
      <c r="O22" s="42"/>
      <c r="P22" s="72"/>
      <c r="Q22" s="42"/>
      <c r="R22" s="72"/>
      <c r="S22" s="84"/>
      <c r="T22" s="43">
        <v>2025</v>
      </c>
      <c r="U22" s="44"/>
    </row>
    <row r="23" spans="1:21" ht="18.75" customHeight="1" x14ac:dyDescent="0.3">
      <c r="A23" s="34"/>
      <c r="B23" s="34"/>
      <c r="C23" s="45" t="s">
        <v>185</v>
      </c>
      <c r="D23" s="143">
        <v>410</v>
      </c>
      <c r="E23" s="42"/>
      <c r="F23" s="72"/>
      <c r="G23" s="42"/>
      <c r="H23" s="72"/>
      <c r="I23" s="42"/>
      <c r="J23" s="72"/>
      <c r="K23" s="42"/>
      <c r="L23" s="72"/>
      <c r="M23" s="42"/>
      <c r="N23" s="72"/>
      <c r="O23" s="42"/>
      <c r="P23" s="72"/>
      <c r="Q23" s="42"/>
      <c r="R23" s="72"/>
      <c r="S23" s="84"/>
      <c r="T23" s="43">
        <v>2025</v>
      </c>
      <c r="U23" s="44"/>
    </row>
    <row r="24" spans="1:21" ht="18.75" customHeight="1" x14ac:dyDescent="0.3">
      <c r="A24" s="34"/>
      <c r="B24" s="34"/>
      <c r="C24" s="45" t="s">
        <v>205</v>
      </c>
      <c r="D24" s="145">
        <v>474</v>
      </c>
      <c r="E24" s="42"/>
      <c r="F24" s="72"/>
      <c r="G24" s="42"/>
      <c r="H24" s="72"/>
      <c r="I24" s="42"/>
      <c r="J24" s="72"/>
      <c r="K24" s="42"/>
      <c r="L24" s="72"/>
      <c r="M24" s="42"/>
      <c r="N24" s="72"/>
      <c r="O24" s="42"/>
      <c r="P24" s="72"/>
      <c r="Q24" s="42"/>
      <c r="R24" s="72"/>
      <c r="S24" s="84"/>
      <c r="T24" s="43">
        <v>2025</v>
      </c>
      <c r="U24" s="44"/>
    </row>
    <row r="25" spans="1:21" ht="18" customHeight="1" x14ac:dyDescent="0.3">
      <c r="A25" s="34"/>
      <c r="B25" s="34"/>
      <c r="C25" s="80" t="s">
        <v>186</v>
      </c>
      <c r="D25" s="136">
        <v>746.24</v>
      </c>
      <c r="E25" s="80"/>
      <c r="F25" s="82"/>
      <c r="G25" s="80"/>
      <c r="H25" s="82"/>
      <c r="I25" s="80"/>
      <c r="J25" s="82"/>
      <c r="K25" s="80"/>
      <c r="L25" s="82"/>
      <c r="M25" s="80"/>
      <c r="N25" s="82"/>
      <c r="O25" s="80"/>
      <c r="P25" s="82"/>
      <c r="Q25" s="80"/>
      <c r="R25" s="82"/>
      <c r="S25" s="83"/>
      <c r="T25" s="43">
        <v>2025</v>
      </c>
      <c r="U25" s="43"/>
    </row>
    <row r="26" spans="1:21" ht="18" customHeight="1" x14ac:dyDescent="0.3">
      <c r="A26" s="34"/>
      <c r="B26" s="34"/>
      <c r="C26" s="74" t="s">
        <v>187</v>
      </c>
      <c r="D26" s="136">
        <v>94.1</v>
      </c>
      <c r="E26" s="74"/>
      <c r="F26" s="72"/>
      <c r="G26" s="74"/>
      <c r="H26" s="72"/>
      <c r="I26" s="74"/>
      <c r="J26" s="72"/>
      <c r="K26" s="74"/>
      <c r="L26" s="72"/>
      <c r="M26" s="74"/>
      <c r="N26" s="72"/>
      <c r="O26" s="74"/>
      <c r="P26" s="72"/>
      <c r="Q26" s="74"/>
      <c r="R26" s="72"/>
      <c r="S26" s="84"/>
      <c r="T26" s="43">
        <v>2025</v>
      </c>
      <c r="U26" s="43"/>
    </row>
    <row r="27" spans="1:21" ht="18" customHeight="1" x14ac:dyDescent="0.3">
      <c r="A27" s="34"/>
      <c r="B27" s="34"/>
      <c r="C27" s="74" t="s">
        <v>188</v>
      </c>
      <c r="D27" s="136">
        <v>233.27</v>
      </c>
      <c r="E27" s="74"/>
      <c r="F27" s="72"/>
      <c r="G27" s="74"/>
      <c r="H27" s="72"/>
      <c r="I27" s="74"/>
      <c r="J27" s="72"/>
      <c r="K27" s="74"/>
      <c r="L27" s="72"/>
      <c r="M27" s="74"/>
      <c r="N27" s="72"/>
      <c r="O27" s="74"/>
      <c r="P27" s="72"/>
      <c r="Q27" s="74"/>
      <c r="R27" s="72"/>
      <c r="S27" s="84"/>
      <c r="T27" s="43">
        <v>2025</v>
      </c>
      <c r="U27" s="43"/>
    </row>
    <row r="28" spans="1:21" ht="18" customHeight="1" x14ac:dyDescent="0.3">
      <c r="A28" s="34"/>
      <c r="B28" s="34"/>
      <c r="C28" s="74" t="s">
        <v>189</v>
      </c>
      <c r="D28" s="136">
        <v>569.74</v>
      </c>
      <c r="E28" s="74"/>
      <c r="F28" s="72"/>
      <c r="G28" s="74"/>
      <c r="H28" s="72"/>
      <c r="I28" s="74"/>
      <c r="J28" s="72"/>
      <c r="K28" s="74"/>
      <c r="L28" s="72"/>
      <c r="M28" s="74"/>
      <c r="N28" s="72"/>
      <c r="O28" s="74"/>
      <c r="P28" s="72"/>
      <c r="Q28" s="74"/>
      <c r="R28" s="72"/>
      <c r="S28" s="84"/>
      <c r="T28" s="43">
        <v>2025</v>
      </c>
      <c r="U28" s="43"/>
    </row>
    <row r="29" spans="1:21" ht="18" customHeight="1" x14ac:dyDescent="0.3">
      <c r="A29" s="34"/>
      <c r="B29" s="34"/>
      <c r="C29" s="74" t="s">
        <v>190</v>
      </c>
      <c r="D29" s="136">
        <v>341.88</v>
      </c>
      <c r="E29" s="74"/>
      <c r="F29" s="72"/>
      <c r="G29" s="74"/>
      <c r="H29" s="72"/>
      <c r="I29" s="74"/>
      <c r="J29" s="72"/>
      <c r="K29" s="74"/>
      <c r="L29" s="72"/>
      <c r="M29" s="74"/>
      <c r="N29" s="72"/>
      <c r="O29" s="74"/>
      <c r="P29" s="72"/>
      <c r="Q29" s="74"/>
      <c r="R29" s="72"/>
      <c r="S29" s="84"/>
      <c r="T29" s="43">
        <v>2025</v>
      </c>
      <c r="U29" s="43"/>
    </row>
    <row r="30" spans="1:21" ht="18" customHeight="1" x14ac:dyDescent="0.3">
      <c r="A30" s="34"/>
      <c r="B30" s="34"/>
      <c r="C30" s="74" t="s">
        <v>191</v>
      </c>
      <c r="D30" s="136">
        <v>857.05</v>
      </c>
      <c r="E30" s="74"/>
      <c r="F30" s="72"/>
      <c r="G30" s="74"/>
      <c r="H30" s="72"/>
      <c r="I30" s="74"/>
      <c r="J30" s="72"/>
      <c r="K30" s="74"/>
      <c r="L30" s="72"/>
      <c r="M30" s="74"/>
      <c r="N30" s="72"/>
      <c r="O30" s="74"/>
      <c r="P30" s="72"/>
      <c r="Q30" s="74"/>
      <c r="R30" s="72"/>
      <c r="S30" s="84"/>
      <c r="T30" s="43">
        <v>2026</v>
      </c>
      <c r="U30" s="43"/>
    </row>
    <row r="31" spans="1:21" ht="18" customHeight="1" x14ac:dyDescent="0.3">
      <c r="A31" s="34"/>
      <c r="B31" s="34"/>
      <c r="C31" s="74" t="s">
        <v>192</v>
      </c>
      <c r="D31" s="136">
        <v>117.4</v>
      </c>
      <c r="E31" s="74"/>
      <c r="F31" s="72"/>
      <c r="G31" s="74"/>
      <c r="H31" s="72"/>
      <c r="I31" s="74"/>
      <c r="J31" s="72"/>
      <c r="K31" s="74"/>
      <c r="L31" s="72"/>
      <c r="M31" s="74"/>
      <c r="N31" s="72"/>
      <c r="O31" s="74"/>
      <c r="P31" s="72"/>
      <c r="Q31" s="74"/>
      <c r="R31" s="72"/>
      <c r="S31" s="84"/>
      <c r="T31" s="43">
        <v>2025</v>
      </c>
      <c r="U31" s="43"/>
    </row>
    <row r="32" spans="1:21" ht="18" customHeight="1" x14ac:dyDescent="0.3">
      <c r="A32" s="34"/>
      <c r="B32" s="34"/>
      <c r="C32" s="74" t="s">
        <v>193</v>
      </c>
      <c r="D32" s="136">
        <v>219.72</v>
      </c>
      <c r="E32" s="74"/>
      <c r="F32" s="72"/>
      <c r="G32" s="74"/>
      <c r="H32" s="72"/>
      <c r="I32" s="74"/>
      <c r="J32" s="72"/>
      <c r="K32" s="74"/>
      <c r="L32" s="72"/>
      <c r="M32" s="74"/>
      <c r="N32" s="72"/>
      <c r="O32" s="74"/>
      <c r="P32" s="72"/>
      <c r="Q32" s="74"/>
      <c r="R32" s="72"/>
      <c r="S32" s="84"/>
      <c r="T32" s="43">
        <v>2026</v>
      </c>
      <c r="U32" s="43"/>
    </row>
    <row r="33" spans="1:25" ht="18" customHeight="1" x14ac:dyDescent="0.3">
      <c r="A33" s="34"/>
      <c r="B33" s="34"/>
      <c r="C33" s="74" t="s">
        <v>46</v>
      </c>
      <c r="D33" s="136">
        <v>298.79000000000002</v>
      </c>
      <c r="E33" s="74"/>
      <c r="F33" s="72"/>
      <c r="G33" s="74"/>
      <c r="H33" s="72"/>
      <c r="I33" s="74"/>
      <c r="J33" s="72"/>
      <c r="K33" s="74"/>
      <c r="L33" s="72"/>
      <c r="M33" s="74"/>
      <c r="N33" s="72"/>
      <c r="O33" s="74"/>
      <c r="P33" s="72"/>
      <c r="Q33" s="74"/>
      <c r="R33" s="72"/>
      <c r="S33" s="84"/>
      <c r="T33" s="43" t="s">
        <v>204</v>
      </c>
      <c r="U33" s="43"/>
    </row>
    <row r="34" spans="1:25" ht="18" customHeight="1" x14ac:dyDescent="0.3">
      <c r="A34" s="34"/>
      <c r="B34" s="34"/>
      <c r="C34" s="74" t="s">
        <v>194</v>
      </c>
      <c r="D34" s="136">
        <v>28.82</v>
      </c>
      <c r="E34" s="74"/>
      <c r="F34" s="72"/>
      <c r="G34" s="74"/>
      <c r="H34" s="72"/>
      <c r="I34" s="74"/>
      <c r="J34" s="72"/>
      <c r="K34" s="74"/>
      <c r="L34" s="72"/>
      <c r="M34" s="74"/>
      <c r="N34" s="72"/>
      <c r="O34" s="74"/>
      <c r="P34" s="72"/>
      <c r="Q34" s="74"/>
      <c r="R34" s="72"/>
      <c r="S34" s="84"/>
      <c r="T34" s="43">
        <v>2025</v>
      </c>
      <c r="U34" s="43"/>
    </row>
    <row r="35" spans="1:25" ht="18" customHeight="1" x14ac:dyDescent="0.3">
      <c r="A35" s="34"/>
      <c r="B35" s="34"/>
      <c r="C35" s="74" t="s">
        <v>195</v>
      </c>
      <c r="D35" s="136">
        <v>378.29</v>
      </c>
      <c r="E35" s="74"/>
      <c r="F35" s="72"/>
      <c r="G35" s="74"/>
      <c r="H35" s="72"/>
      <c r="I35" s="74"/>
      <c r="J35" s="72"/>
      <c r="K35" s="74"/>
      <c r="L35" s="72"/>
      <c r="M35" s="74"/>
      <c r="N35" s="72"/>
      <c r="O35" s="74"/>
      <c r="P35" s="72"/>
      <c r="Q35" s="74"/>
      <c r="R35" s="72"/>
      <c r="S35" s="84"/>
      <c r="T35" s="43">
        <v>2025</v>
      </c>
      <c r="U35" s="43"/>
    </row>
    <row r="36" spans="1:25" ht="18" customHeight="1" x14ac:dyDescent="0.3">
      <c r="A36" s="34"/>
      <c r="B36" s="34"/>
      <c r="C36" s="74" t="s">
        <v>196</v>
      </c>
      <c r="D36" s="136">
        <v>251.06</v>
      </c>
      <c r="E36" s="74"/>
      <c r="F36" s="72"/>
      <c r="G36" s="74"/>
      <c r="H36" s="72"/>
      <c r="I36" s="74"/>
      <c r="J36" s="72"/>
      <c r="K36" s="74"/>
      <c r="L36" s="72"/>
      <c r="M36" s="74"/>
      <c r="N36" s="72"/>
      <c r="O36" s="74"/>
      <c r="P36" s="72"/>
      <c r="Q36" s="74"/>
      <c r="R36" s="72"/>
      <c r="S36" s="84"/>
      <c r="T36" s="43">
        <v>2026</v>
      </c>
      <c r="U36" s="43"/>
    </row>
    <row r="37" spans="1:25" ht="18" customHeight="1" x14ac:dyDescent="0.3">
      <c r="A37" s="34"/>
      <c r="B37" s="34"/>
      <c r="C37" s="74" t="s">
        <v>197</v>
      </c>
      <c r="D37" s="137">
        <v>2140</v>
      </c>
      <c r="E37" s="74"/>
      <c r="F37" s="72"/>
      <c r="G37" s="74"/>
      <c r="H37" s="72"/>
      <c r="I37" s="74"/>
      <c r="J37" s="72"/>
      <c r="K37" s="74"/>
      <c r="L37" s="72"/>
      <c r="M37" s="74"/>
      <c r="N37" s="72"/>
      <c r="O37" s="74"/>
      <c r="P37" s="72"/>
      <c r="Q37" s="74"/>
      <c r="R37" s="72"/>
      <c r="S37" s="84"/>
      <c r="T37" s="43">
        <v>2026</v>
      </c>
      <c r="U37" s="43"/>
    </row>
    <row r="38" spans="1:25" ht="18" customHeight="1" x14ac:dyDescent="0.3">
      <c r="A38" s="34"/>
      <c r="B38" s="34"/>
      <c r="C38" s="74" t="s">
        <v>198</v>
      </c>
      <c r="D38" s="136">
        <v>444</v>
      </c>
      <c r="E38" s="74"/>
      <c r="F38" s="72"/>
      <c r="G38" s="74"/>
      <c r="H38" s="72"/>
      <c r="I38" s="74"/>
      <c r="J38" s="72"/>
      <c r="K38" s="74"/>
      <c r="L38" s="72"/>
      <c r="M38" s="74"/>
      <c r="N38" s="72"/>
      <c r="O38" s="74"/>
      <c r="P38" s="72"/>
      <c r="Q38" s="74"/>
      <c r="R38" s="72"/>
      <c r="S38" s="84"/>
      <c r="T38" s="43">
        <v>2025</v>
      </c>
      <c r="U38" s="43"/>
    </row>
    <row r="39" spans="1:25" ht="18" customHeight="1" x14ac:dyDescent="0.3">
      <c r="A39" s="34"/>
      <c r="B39" s="34"/>
      <c r="C39" s="74" t="s">
        <v>199</v>
      </c>
      <c r="D39" s="136">
        <v>496.6</v>
      </c>
      <c r="E39" s="74"/>
      <c r="F39" s="72"/>
      <c r="G39" s="74"/>
      <c r="H39" s="72"/>
      <c r="I39" s="74"/>
      <c r="J39" s="72"/>
      <c r="K39" s="74"/>
      <c r="L39" s="72"/>
      <c r="M39" s="74"/>
      <c r="N39" s="72"/>
      <c r="O39" s="74"/>
      <c r="P39" s="72"/>
      <c r="Q39" s="74"/>
      <c r="R39" s="72"/>
      <c r="S39" s="84"/>
      <c r="T39" s="43">
        <v>2026</v>
      </c>
      <c r="U39" s="43"/>
    </row>
    <row r="40" spans="1:25" ht="18" customHeight="1" x14ac:dyDescent="0.3">
      <c r="A40" s="34"/>
      <c r="B40" s="34"/>
      <c r="C40" s="74" t="s">
        <v>200</v>
      </c>
      <c r="D40" s="147">
        <v>486.81</v>
      </c>
      <c r="E40" s="74"/>
      <c r="F40" s="72"/>
      <c r="G40" s="74"/>
      <c r="H40" s="72"/>
      <c r="I40" s="74"/>
      <c r="J40" s="72"/>
      <c r="K40" s="74"/>
      <c r="L40" s="72"/>
      <c r="M40" s="74"/>
      <c r="N40" s="72"/>
      <c r="O40" s="74"/>
      <c r="P40" s="72"/>
      <c r="Q40" s="74"/>
      <c r="R40" s="72"/>
      <c r="S40" s="84"/>
      <c r="T40" s="43">
        <v>2026</v>
      </c>
      <c r="U40" s="43"/>
    </row>
    <row r="41" spans="1:25" ht="18" customHeight="1" thickBot="1" x14ac:dyDescent="0.35">
      <c r="A41" s="34"/>
      <c r="B41" s="34"/>
      <c r="C41" s="88" t="s">
        <v>201</v>
      </c>
      <c r="D41" s="139">
        <v>701.53</v>
      </c>
      <c r="E41" s="88"/>
      <c r="F41" s="89"/>
      <c r="G41" s="88"/>
      <c r="H41" s="89"/>
      <c r="I41" s="88"/>
      <c r="J41" s="89"/>
      <c r="K41" s="88"/>
      <c r="L41" s="89"/>
      <c r="M41" s="88"/>
      <c r="N41" s="89"/>
      <c r="O41" s="88"/>
      <c r="P41" s="89"/>
      <c r="Q41" s="88"/>
      <c r="R41" s="89"/>
      <c r="S41" s="90"/>
      <c r="T41" s="91">
        <v>2026</v>
      </c>
      <c r="U41" s="91"/>
    </row>
    <row r="42" spans="1:25" ht="18" customHeight="1" x14ac:dyDescent="0.3">
      <c r="A42" s="34"/>
      <c r="B42" s="34"/>
      <c r="C42" s="94" t="s">
        <v>163</v>
      </c>
      <c r="D42" s="47">
        <v>202.93</v>
      </c>
      <c r="E42" s="95">
        <v>103</v>
      </c>
      <c r="F42" s="96">
        <v>50.76</v>
      </c>
      <c r="G42" s="95" t="s">
        <v>4</v>
      </c>
      <c r="H42" s="96">
        <v>0</v>
      </c>
      <c r="I42" s="95" t="s">
        <v>4</v>
      </c>
      <c r="J42" s="96">
        <v>0</v>
      </c>
      <c r="K42" s="95" t="s">
        <v>4</v>
      </c>
      <c r="L42" s="96">
        <v>0</v>
      </c>
      <c r="M42" s="95" t="s">
        <v>4</v>
      </c>
      <c r="N42" s="96">
        <v>0</v>
      </c>
      <c r="O42" s="95" t="s">
        <v>4</v>
      </c>
      <c r="P42" s="96">
        <v>0</v>
      </c>
      <c r="Q42" s="97" t="s">
        <v>40</v>
      </c>
      <c r="R42" s="96">
        <v>0</v>
      </c>
      <c r="S42" s="98">
        <v>50.76</v>
      </c>
      <c r="T42" s="99">
        <v>2027</v>
      </c>
      <c r="U42" s="99"/>
      <c r="X42" s="86"/>
      <c r="Y42" s="86"/>
    </row>
    <row r="43" spans="1:25" ht="15.6" x14ac:dyDescent="0.3">
      <c r="A43" s="34">
        <v>78</v>
      </c>
      <c r="B43" s="34">
        <v>79</v>
      </c>
      <c r="C43" s="100" t="s">
        <v>158</v>
      </c>
      <c r="D43" s="135">
        <v>205.52</v>
      </c>
      <c r="E43" s="47">
        <v>87</v>
      </c>
      <c r="F43" s="48">
        <v>42.331646555079793</v>
      </c>
      <c r="G43" s="59" t="s">
        <v>4</v>
      </c>
      <c r="H43" s="60" t="str">
        <f t="shared" ref="H43:H50" si="0">IF(G43="C",10,IF(G43="D1",10,"0"))</f>
        <v>0</v>
      </c>
      <c r="I43" s="58" t="s">
        <v>4</v>
      </c>
      <c r="J43" s="60">
        <v>0</v>
      </c>
      <c r="K43" s="58" t="s">
        <v>4</v>
      </c>
      <c r="L43" s="60">
        <v>0</v>
      </c>
      <c r="M43" s="58" t="s">
        <v>4</v>
      </c>
      <c r="N43" s="60">
        <v>0</v>
      </c>
      <c r="O43" s="58" t="s">
        <v>4</v>
      </c>
      <c r="P43" s="60">
        <v>0</v>
      </c>
      <c r="Q43" s="58" t="s">
        <v>40</v>
      </c>
      <c r="R43" s="60">
        <v>0</v>
      </c>
      <c r="S43" s="61">
        <f t="shared" ref="S43:S74" si="1">F43+H43+J43+L43+N43+P43+R43</f>
        <v>42.331646555079793</v>
      </c>
      <c r="T43" s="64">
        <v>2027</v>
      </c>
      <c r="U43" s="49"/>
      <c r="X43" s="86"/>
      <c r="Y43" s="86"/>
    </row>
    <row r="44" spans="1:25" ht="15.6" x14ac:dyDescent="0.3">
      <c r="A44" s="34">
        <v>43</v>
      </c>
      <c r="B44" s="34">
        <v>44</v>
      </c>
      <c r="C44" s="101" t="s">
        <v>65</v>
      </c>
      <c r="D44" s="136">
        <v>100.58</v>
      </c>
      <c r="E44" s="44">
        <v>25</v>
      </c>
      <c r="F44" s="51">
        <v>24.855836150328098</v>
      </c>
      <c r="G44" s="62" t="s">
        <v>4</v>
      </c>
      <c r="H44" s="63" t="str">
        <f t="shared" si="0"/>
        <v>0</v>
      </c>
      <c r="I44" s="64" t="s">
        <v>4</v>
      </c>
      <c r="J44" s="63">
        <v>0</v>
      </c>
      <c r="K44" s="64" t="s">
        <v>4</v>
      </c>
      <c r="L44" s="63">
        <v>0</v>
      </c>
      <c r="M44" s="64" t="s">
        <v>4</v>
      </c>
      <c r="N44" s="63">
        <v>0</v>
      </c>
      <c r="O44" s="64" t="s">
        <v>5</v>
      </c>
      <c r="P44" s="63">
        <v>10</v>
      </c>
      <c r="Q44" s="64" t="s">
        <v>40</v>
      </c>
      <c r="R44" s="63">
        <v>0</v>
      </c>
      <c r="S44" s="65">
        <f t="shared" si="1"/>
        <v>34.855836150328102</v>
      </c>
      <c r="T44" s="43">
        <v>2027</v>
      </c>
      <c r="U44" s="49"/>
    </row>
    <row r="45" spans="1:25" ht="15.6" x14ac:dyDescent="0.3">
      <c r="A45" s="34">
        <v>47</v>
      </c>
      <c r="B45" s="34">
        <v>48</v>
      </c>
      <c r="C45" s="101" t="s">
        <v>66</v>
      </c>
      <c r="D45" s="136">
        <v>166.72</v>
      </c>
      <c r="E45" s="44">
        <v>39</v>
      </c>
      <c r="F45" s="52">
        <v>23.392514395393473</v>
      </c>
      <c r="G45" s="66" t="s">
        <v>4</v>
      </c>
      <c r="H45" s="67" t="str">
        <f t="shared" si="0"/>
        <v>0</v>
      </c>
      <c r="I45" s="68" t="s">
        <v>4</v>
      </c>
      <c r="J45" s="67">
        <v>0</v>
      </c>
      <c r="K45" s="68" t="s">
        <v>4</v>
      </c>
      <c r="L45" s="67">
        <v>0</v>
      </c>
      <c r="M45" s="68" t="s">
        <v>4</v>
      </c>
      <c r="N45" s="67">
        <v>0</v>
      </c>
      <c r="O45" s="68" t="s">
        <v>5</v>
      </c>
      <c r="P45" s="67">
        <v>10</v>
      </c>
      <c r="Q45" s="68" t="s">
        <v>40</v>
      </c>
      <c r="R45" s="67">
        <v>0</v>
      </c>
      <c r="S45" s="65">
        <f t="shared" si="1"/>
        <v>33.392514395393476</v>
      </c>
      <c r="T45" s="64">
        <v>2027</v>
      </c>
      <c r="U45" s="49"/>
    </row>
    <row r="46" spans="1:25" ht="15.6" x14ac:dyDescent="0.3">
      <c r="A46" s="34">
        <v>62</v>
      </c>
      <c r="B46" s="34">
        <v>63</v>
      </c>
      <c r="C46" s="101" t="s">
        <v>74</v>
      </c>
      <c r="D46" s="137">
        <v>203.15</v>
      </c>
      <c r="E46" s="53">
        <v>67</v>
      </c>
      <c r="F46" s="51">
        <v>32.980556239232094</v>
      </c>
      <c r="G46" s="62" t="s">
        <v>4</v>
      </c>
      <c r="H46" s="63" t="str">
        <f t="shared" si="0"/>
        <v>0</v>
      </c>
      <c r="I46" s="64" t="s">
        <v>4</v>
      </c>
      <c r="J46" s="63">
        <v>0</v>
      </c>
      <c r="K46" s="64" t="s">
        <v>4</v>
      </c>
      <c r="L46" s="63">
        <v>0</v>
      </c>
      <c r="M46" s="64" t="s">
        <v>4</v>
      </c>
      <c r="N46" s="63">
        <v>0</v>
      </c>
      <c r="O46" s="64" t="s">
        <v>4</v>
      </c>
      <c r="P46" s="63">
        <v>0</v>
      </c>
      <c r="Q46" s="64" t="s">
        <v>40</v>
      </c>
      <c r="R46" s="63">
        <v>0</v>
      </c>
      <c r="S46" s="65">
        <f t="shared" si="1"/>
        <v>32.980556239232094</v>
      </c>
      <c r="T46" s="43">
        <v>2027</v>
      </c>
      <c r="U46" s="49"/>
    </row>
    <row r="47" spans="1:25" ht="15.6" x14ac:dyDescent="0.3">
      <c r="A47" s="34">
        <v>69</v>
      </c>
      <c r="B47" s="34">
        <v>70</v>
      </c>
      <c r="C47" s="101" t="s">
        <v>159</v>
      </c>
      <c r="D47" s="137">
        <v>60.77</v>
      </c>
      <c r="E47" s="53">
        <v>19</v>
      </c>
      <c r="F47" s="51">
        <v>31.26542701991114</v>
      </c>
      <c r="G47" s="62" t="s">
        <v>4</v>
      </c>
      <c r="H47" s="63" t="str">
        <f t="shared" si="0"/>
        <v>0</v>
      </c>
      <c r="I47" s="64" t="s">
        <v>4</v>
      </c>
      <c r="J47" s="63">
        <v>0</v>
      </c>
      <c r="K47" s="64" t="s">
        <v>4</v>
      </c>
      <c r="L47" s="63">
        <v>0</v>
      </c>
      <c r="M47" s="64" t="s">
        <v>4</v>
      </c>
      <c r="N47" s="63">
        <v>0</v>
      </c>
      <c r="O47" s="64" t="s">
        <v>4</v>
      </c>
      <c r="P47" s="63">
        <v>0</v>
      </c>
      <c r="Q47" s="64" t="s">
        <v>40</v>
      </c>
      <c r="R47" s="63">
        <v>0</v>
      </c>
      <c r="S47" s="65">
        <f t="shared" si="1"/>
        <v>31.26542701991114</v>
      </c>
      <c r="T47" s="64">
        <v>2027</v>
      </c>
      <c r="U47" s="49"/>
    </row>
    <row r="48" spans="1:25" ht="15.6" x14ac:dyDescent="0.3">
      <c r="A48" s="34">
        <v>50</v>
      </c>
      <c r="B48" s="34">
        <v>51</v>
      </c>
      <c r="C48" s="101" t="s">
        <v>67</v>
      </c>
      <c r="D48" s="137">
        <v>118.89</v>
      </c>
      <c r="E48" s="53">
        <v>37</v>
      </c>
      <c r="F48" s="52">
        <v>31.121204474724536</v>
      </c>
      <c r="G48" s="62" t="s">
        <v>4</v>
      </c>
      <c r="H48" s="63" t="str">
        <f t="shared" si="0"/>
        <v>0</v>
      </c>
      <c r="I48" s="64" t="s">
        <v>4</v>
      </c>
      <c r="J48" s="63">
        <v>0</v>
      </c>
      <c r="K48" s="64" t="s">
        <v>4</v>
      </c>
      <c r="L48" s="63">
        <v>0</v>
      </c>
      <c r="M48" s="64" t="s">
        <v>4</v>
      </c>
      <c r="N48" s="63">
        <v>0</v>
      </c>
      <c r="O48" s="64" t="s">
        <v>4</v>
      </c>
      <c r="P48" s="63">
        <v>0</v>
      </c>
      <c r="Q48" s="64" t="s">
        <v>40</v>
      </c>
      <c r="R48" s="63">
        <v>0</v>
      </c>
      <c r="S48" s="65">
        <f t="shared" si="1"/>
        <v>31.121204474724536</v>
      </c>
      <c r="T48" s="43">
        <v>2027</v>
      </c>
      <c r="U48" s="49"/>
    </row>
    <row r="49" spans="1:21" ht="15.6" x14ac:dyDescent="0.3">
      <c r="A49" s="34">
        <v>46</v>
      </c>
      <c r="B49" s="34">
        <v>47</v>
      </c>
      <c r="C49" s="101" t="s">
        <v>130</v>
      </c>
      <c r="D49" s="136">
        <v>213.44</v>
      </c>
      <c r="E49" s="44">
        <v>45</v>
      </c>
      <c r="F49" s="51">
        <v>21.083208395802099</v>
      </c>
      <c r="G49" s="62" t="s">
        <v>4</v>
      </c>
      <c r="H49" s="63" t="str">
        <f t="shared" si="0"/>
        <v>0</v>
      </c>
      <c r="I49" s="64" t="s">
        <v>4</v>
      </c>
      <c r="J49" s="63">
        <v>0</v>
      </c>
      <c r="K49" s="64" t="s">
        <v>4</v>
      </c>
      <c r="L49" s="63">
        <v>0</v>
      </c>
      <c r="M49" s="64" t="s">
        <v>4</v>
      </c>
      <c r="N49" s="63">
        <v>0</v>
      </c>
      <c r="O49" s="64" t="s">
        <v>5</v>
      </c>
      <c r="P49" s="63">
        <v>10</v>
      </c>
      <c r="Q49" s="64" t="s">
        <v>40</v>
      </c>
      <c r="R49" s="63">
        <v>0</v>
      </c>
      <c r="S49" s="65">
        <f t="shared" si="1"/>
        <v>31.083208395802099</v>
      </c>
      <c r="T49" s="64">
        <v>2027</v>
      </c>
      <c r="U49" s="49"/>
    </row>
    <row r="50" spans="1:21" ht="15.6" x14ac:dyDescent="0.3">
      <c r="A50" s="34"/>
      <c r="B50" s="34"/>
      <c r="C50" s="102" t="s">
        <v>132</v>
      </c>
      <c r="D50" s="136">
        <v>192.29</v>
      </c>
      <c r="E50" s="44">
        <v>20</v>
      </c>
      <c r="F50" s="52">
        <v>10.400956888033699</v>
      </c>
      <c r="G50" s="66" t="s">
        <v>4</v>
      </c>
      <c r="H50" s="67" t="str">
        <f t="shared" si="0"/>
        <v>0</v>
      </c>
      <c r="I50" s="68" t="s">
        <v>5</v>
      </c>
      <c r="J50" s="67">
        <v>10</v>
      </c>
      <c r="K50" s="68" t="s">
        <v>4</v>
      </c>
      <c r="L50" s="67">
        <v>0</v>
      </c>
      <c r="M50" s="68" t="s">
        <v>4</v>
      </c>
      <c r="N50" s="67">
        <v>0</v>
      </c>
      <c r="O50" s="68" t="s">
        <v>5</v>
      </c>
      <c r="P50" s="67">
        <v>10</v>
      </c>
      <c r="Q50" s="68" t="s">
        <v>40</v>
      </c>
      <c r="R50" s="67">
        <v>0</v>
      </c>
      <c r="S50" s="65">
        <f t="shared" si="1"/>
        <v>30.400956888033697</v>
      </c>
      <c r="T50" s="43">
        <v>2027</v>
      </c>
      <c r="U50" s="49"/>
    </row>
    <row r="51" spans="1:21" ht="15.6" x14ac:dyDescent="0.3">
      <c r="A51" s="34">
        <v>60</v>
      </c>
      <c r="B51" s="34">
        <v>61</v>
      </c>
      <c r="C51" s="101" t="s">
        <v>72</v>
      </c>
      <c r="D51" s="137">
        <v>150.47</v>
      </c>
      <c r="E51" s="53">
        <v>29</v>
      </c>
      <c r="F51" s="51">
        <v>19.272944773044461</v>
      </c>
      <c r="G51" s="64" t="s">
        <v>5</v>
      </c>
      <c r="H51" s="63">
        <v>10</v>
      </c>
      <c r="I51" s="64" t="s">
        <v>4</v>
      </c>
      <c r="J51" s="63">
        <v>0</v>
      </c>
      <c r="K51" s="64" t="s">
        <v>4</v>
      </c>
      <c r="L51" s="63">
        <v>0</v>
      </c>
      <c r="M51" s="64" t="s">
        <v>4</v>
      </c>
      <c r="N51" s="63">
        <v>0</v>
      </c>
      <c r="O51" s="64" t="s">
        <v>4</v>
      </c>
      <c r="P51" s="63">
        <v>0</v>
      </c>
      <c r="Q51" s="64" t="s">
        <v>40</v>
      </c>
      <c r="R51" s="63">
        <v>0</v>
      </c>
      <c r="S51" s="65">
        <f t="shared" si="1"/>
        <v>29.272944773044461</v>
      </c>
      <c r="T51" s="64">
        <v>2027</v>
      </c>
      <c r="U51" s="49"/>
    </row>
    <row r="52" spans="1:21" ht="15.6" x14ac:dyDescent="0.3">
      <c r="A52" s="34">
        <v>48</v>
      </c>
      <c r="B52" s="34">
        <v>49</v>
      </c>
      <c r="C52" s="101" t="s">
        <v>43</v>
      </c>
      <c r="D52" s="137">
        <v>129.52000000000001</v>
      </c>
      <c r="E52" s="53">
        <v>12</v>
      </c>
      <c r="F52" s="52">
        <v>9.2649783817171087</v>
      </c>
      <c r="G52" s="62" t="s">
        <v>4</v>
      </c>
      <c r="H52" s="63" t="str">
        <f>IF(G52="C",10,IF(G52="D1",10,"0"))</f>
        <v>0</v>
      </c>
      <c r="I52" s="64" t="s">
        <v>5</v>
      </c>
      <c r="J52" s="63">
        <v>10</v>
      </c>
      <c r="K52" s="64" t="s">
        <v>4</v>
      </c>
      <c r="L52" s="63">
        <v>0</v>
      </c>
      <c r="M52" s="64" t="s">
        <v>4</v>
      </c>
      <c r="N52" s="63">
        <v>0</v>
      </c>
      <c r="O52" s="64" t="s">
        <v>5</v>
      </c>
      <c r="P52" s="63">
        <v>10</v>
      </c>
      <c r="Q52" s="64" t="s">
        <v>40</v>
      </c>
      <c r="R52" s="63">
        <v>0</v>
      </c>
      <c r="S52" s="65">
        <f t="shared" si="1"/>
        <v>29.264978381717107</v>
      </c>
      <c r="T52" s="43">
        <v>2027</v>
      </c>
      <c r="U52" s="49"/>
    </row>
    <row r="53" spans="1:21" ht="15.6" x14ac:dyDescent="0.3">
      <c r="A53" s="34">
        <v>42</v>
      </c>
      <c r="B53" s="34">
        <v>43</v>
      </c>
      <c r="C53" s="101" t="s">
        <v>49</v>
      </c>
      <c r="D53" s="136">
        <v>618.1</v>
      </c>
      <c r="E53" s="44">
        <v>57</v>
      </c>
      <c r="F53" s="51">
        <v>9.2200000000000006</v>
      </c>
      <c r="G53" s="62" t="s">
        <v>4</v>
      </c>
      <c r="H53" s="63" t="str">
        <f>IF(G53="C",10,IF(G53="D1",10,"0"))</f>
        <v>0</v>
      </c>
      <c r="I53" s="64" t="s">
        <v>5</v>
      </c>
      <c r="J53" s="63">
        <v>10</v>
      </c>
      <c r="K53" s="64" t="s">
        <v>4</v>
      </c>
      <c r="L53" s="63">
        <v>0</v>
      </c>
      <c r="M53" s="64" t="s">
        <v>4</v>
      </c>
      <c r="N53" s="63">
        <v>0</v>
      </c>
      <c r="O53" s="64" t="s">
        <v>5</v>
      </c>
      <c r="P53" s="63">
        <v>10</v>
      </c>
      <c r="Q53" s="64" t="s">
        <v>40</v>
      </c>
      <c r="R53" s="63">
        <v>0</v>
      </c>
      <c r="S53" s="65">
        <f t="shared" si="1"/>
        <v>29.22</v>
      </c>
      <c r="T53" s="64">
        <v>2027</v>
      </c>
      <c r="U53" s="49"/>
    </row>
    <row r="54" spans="1:21" ht="15.6" x14ac:dyDescent="0.3">
      <c r="A54" s="34">
        <v>45</v>
      </c>
      <c r="B54" s="34">
        <v>46</v>
      </c>
      <c r="C54" s="101" t="s">
        <v>37</v>
      </c>
      <c r="D54" s="136">
        <v>1092</v>
      </c>
      <c r="E54" s="44">
        <v>70</v>
      </c>
      <c r="F54" s="51">
        <v>6.4102564102564097</v>
      </c>
      <c r="G54" s="64" t="s">
        <v>5</v>
      </c>
      <c r="H54" s="63">
        <v>10</v>
      </c>
      <c r="I54" s="64" t="s">
        <v>4</v>
      </c>
      <c r="J54" s="63">
        <v>0</v>
      </c>
      <c r="K54" s="64" t="s">
        <v>5</v>
      </c>
      <c r="L54" s="63">
        <v>10</v>
      </c>
      <c r="M54" s="64" t="s">
        <v>4</v>
      </c>
      <c r="N54" s="63">
        <v>0</v>
      </c>
      <c r="O54" s="64" t="s">
        <v>4</v>
      </c>
      <c r="P54" s="63">
        <v>0</v>
      </c>
      <c r="Q54" s="64" t="s">
        <v>40</v>
      </c>
      <c r="R54" s="63">
        <v>0</v>
      </c>
      <c r="S54" s="65">
        <f t="shared" si="1"/>
        <v>26.410256410256409</v>
      </c>
      <c r="T54" s="43">
        <v>2027</v>
      </c>
      <c r="U54" s="49"/>
    </row>
    <row r="55" spans="1:21" ht="15.6" x14ac:dyDescent="0.3">
      <c r="A55" s="34">
        <v>58</v>
      </c>
      <c r="B55" s="34">
        <v>59</v>
      </c>
      <c r="C55" s="102" t="s">
        <v>63</v>
      </c>
      <c r="D55" s="136">
        <v>200.36</v>
      </c>
      <c r="E55" s="44">
        <v>32</v>
      </c>
      <c r="F55" s="51">
        <v>15.971251746855659</v>
      </c>
      <c r="G55" s="62" t="s">
        <v>4</v>
      </c>
      <c r="H55" s="63" t="str">
        <f>IF(G55="C",10,IF(G55="D1",10,"0"))</f>
        <v>0</v>
      </c>
      <c r="I55" s="64" t="s">
        <v>4</v>
      </c>
      <c r="J55" s="63">
        <v>0</v>
      </c>
      <c r="K55" s="64" t="s">
        <v>4</v>
      </c>
      <c r="L55" s="63">
        <v>0</v>
      </c>
      <c r="M55" s="64" t="s">
        <v>4</v>
      </c>
      <c r="N55" s="63">
        <v>0</v>
      </c>
      <c r="O55" s="64" t="s">
        <v>5</v>
      </c>
      <c r="P55" s="63">
        <v>10</v>
      </c>
      <c r="Q55" s="64" t="s">
        <v>40</v>
      </c>
      <c r="R55" s="63">
        <v>0</v>
      </c>
      <c r="S55" s="65">
        <f t="shared" si="1"/>
        <v>25.971251746855657</v>
      </c>
      <c r="T55" s="64">
        <v>2027</v>
      </c>
      <c r="U55" s="49"/>
    </row>
    <row r="56" spans="1:21" ht="15.6" x14ac:dyDescent="0.3">
      <c r="A56" s="34">
        <v>90</v>
      </c>
      <c r="B56" s="34">
        <v>91</v>
      </c>
      <c r="C56" s="101" t="s">
        <v>91</v>
      </c>
      <c r="D56" s="137">
        <v>119.5</v>
      </c>
      <c r="E56" s="53">
        <v>31</v>
      </c>
      <c r="F56" s="51">
        <v>25.94142259414226</v>
      </c>
      <c r="G56" s="62" t="s">
        <v>4</v>
      </c>
      <c r="H56" s="63" t="str">
        <f>IF(G56="C",10,IF(G56="D1",10,"0"))</f>
        <v>0</v>
      </c>
      <c r="I56" s="64" t="s">
        <v>4</v>
      </c>
      <c r="J56" s="63">
        <v>0</v>
      </c>
      <c r="K56" s="64" t="s">
        <v>4</v>
      </c>
      <c r="L56" s="63">
        <v>0</v>
      </c>
      <c r="M56" s="64" t="s">
        <v>4</v>
      </c>
      <c r="N56" s="63">
        <v>0</v>
      </c>
      <c r="O56" s="64" t="s">
        <v>4</v>
      </c>
      <c r="P56" s="63">
        <v>0</v>
      </c>
      <c r="Q56" s="64" t="s">
        <v>40</v>
      </c>
      <c r="R56" s="63">
        <v>0</v>
      </c>
      <c r="S56" s="65">
        <f t="shared" si="1"/>
        <v>25.94142259414226</v>
      </c>
      <c r="T56" s="43">
        <v>2027</v>
      </c>
      <c r="U56" s="49"/>
    </row>
    <row r="57" spans="1:21" ht="16.2" thickBot="1" x14ac:dyDescent="0.35">
      <c r="A57" s="34">
        <v>61</v>
      </c>
      <c r="B57" s="34">
        <v>62</v>
      </c>
      <c r="C57" s="103" t="s">
        <v>73</v>
      </c>
      <c r="D57" s="138">
        <v>305.98</v>
      </c>
      <c r="E57" s="104">
        <v>48</v>
      </c>
      <c r="F57" s="105">
        <v>15.687299823517876</v>
      </c>
      <c r="G57" s="106" t="s">
        <v>5</v>
      </c>
      <c r="H57" s="107">
        <v>10</v>
      </c>
      <c r="I57" s="106" t="s">
        <v>4</v>
      </c>
      <c r="J57" s="107">
        <v>0</v>
      </c>
      <c r="K57" s="106" t="s">
        <v>4</v>
      </c>
      <c r="L57" s="107">
        <v>0</v>
      </c>
      <c r="M57" s="106" t="s">
        <v>4</v>
      </c>
      <c r="N57" s="107">
        <v>0</v>
      </c>
      <c r="O57" s="106" t="s">
        <v>4</v>
      </c>
      <c r="P57" s="107">
        <v>0</v>
      </c>
      <c r="Q57" s="106" t="s">
        <v>40</v>
      </c>
      <c r="R57" s="107">
        <v>0</v>
      </c>
      <c r="S57" s="108">
        <f t="shared" si="1"/>
        <v>25.687299823517876</v>
      </c>
      <c r="T57" s="106">
        <v>2027</v>
      </c>
      <c r="U57" s="109"/>
    </row>
    <row r="58" spans="1:21" ht="15.6" x14ac:dyDescent="0.3">
      <c r="A58" s="34">
        <v>51</v>
      </c>
      <c r="B58" s="34">
        <v>52</v>
      </c>
      <c r="C58" s="46" t="s">
        <v>68</v>
      </c>
      <c r="D58" s="135">
        <v>1142.6099999999999</v>
      </c>
      <c r="E58" s="47">
        <v>60</v>
      </c>
      <c r="F58" s="92">
        <v>5.2511355580644317</v>
      </c>
      <c r="G58" s="58" t="s">
        <v>5</v>
      </c>
      <c r="H58" s="60">
        <v>10</v>
      </c>
      <c r="I58" s="58" t="s">
        <v>4</v>
      </c>
      <c r="J58" s="60">
        <v>0</v>
      </c>
      <c r="K58" s="58" t="s">
        <v>5</v>
      </c>
      <c r="L58" s="60">
        <v>10</v>
      </c>
      <c r="M58" s="58" t="s">
        <v>4</v>
      </c>
      <c r="N58" s="60">
        <v>0</v>
      </c>
      <c r="O58" s="58" t="s">
        <v>4</v>
      </c>
      <c r="P58" s="60">
        <v>0</v>
      </c>
      <c r="Q58" s="58" t="s">
        <v>40</v>
      </c>
      <c r="R58" s="60">
        <v>0</v>
      </c>
      <c r="S58" s="61">
        <f t="shared" si="1"/>
        <v>25.251135558064433</v>
      </c>
      <c r="T58" s="58">
        <v>2028</v>
      </c>
      <c r="U58" s="93"/>
    </row>
    <row r="59" spans="1:21" ht="15.6" x14ac:dyDescent="0.3">
      <c r="A59" s="34">
        <v>92</v>
      </c>
      <c r="B59" s="34">
        <v>93</v>
      </c>
      <c r="C59" s="50" t="s">
        <v>93</v>
      </c>
      <c r="D59" s="137">
        <v>118.91</v>
      </c>
      <c r="E59" s="53">
        <v>30</v>
      </c>
      <c r="F59" s="51">
        <v>25.229164914641327</v>
      </c>
      <c r="G59" s="62" t="s">
        <v>4</v>
      </c>
      <c r="H59" s="63" t="str">
        <f>IF(G59="C",10,IF(G59="D1",10,"0"))</f>
        <v>0</v>
      </c>
      <c r="I59" s="64" t="s">
        <v>4</v>
      </c>
      <c r="J59" s="63">
        <v>0</v>
      </c>
      <c r="K59" s="64" t="s">
        <v>4</v>
      </c>
      <c r="L59" s="63">
        <v>0</v>
      </c>
      <c r="M59" s="64" t="s">
        <v>4</v>
      </c>
      <c r="N59" s="63">
        <v>0</v>
      </c>
      <c r="O59" s="64" t="s">
        <v>4</v>
      </c>
      <c r="P59" s="63">
        <v>0</v>
      </c>
      <c r="Q59" s="64" t="s">
        <v>40</v>
      </c>
      <c r="R59" s="63">
        <v>0</v>
      </c>
      <c r="S59" s="65">
        <f t="shared" si="1"/>
        <v>25.229164914641327</v>
      </c>
      <c r="T59" s="64">
        <v>2028</v>
      </c>
      <c r="U59" s="49"/>
    </row>
    <row r="60" spans="1:21" ht="15.6" x14ac:dyDescent="0.3">
      <c r="A60" s="34">
        <v>52</v>
      </c>
      <c r="B60" s="34">
        <v>53</v>
      </c>
      <c r="C60" s="50" t="s">
        <v>48</v>
      </c>
      <c r="D60" s="137">
        <v>171.93</v>
      </c>
      <c r="E60" s="53">
        <v>8</v>
      </c>
      <c r="F60" s="51">
        <v>4.6530564764729831</v>
      </c>
      <c r="G60" s="62" t="s">
        <v>4</v>
      </c>
      <c r="H60" s="63" t="str">
        <f>IF(G60="C",10,IF(G60="D1",10,"0"))</f>
        <v>0</v>
      </c>
      <c r="I60" s="64" t="s">
        <v>5</v>
      </c>
      <c r="J60" s="63">
        <v>10</v>
      </c>
      <c r="K60" s="64" t="s">
        <v>4</v>
      </c>
      <c r="L60" s="63">
        <v>0</v>
      </c>
      <c r="M60" s="64" t="s">
        <v>4</v>
      </c>
      <c r="N60" s="63">
        <v>0</v>
      </c>
      <c r="O60" s="64" t="s">
        <v>5</v>
      </c>
      <c r="P60" s="63">
        <v>10</v>
      </c>
      <c r="Q60" s="64" t="s">
        <v>40</v>
      </c>
      <c r="R60" s="63">
        <v>0</v>
      </c>
      <c r="S60" s="65">
        <f t="shared" si="1"/>
        <v>24.653056476472983</v>
      </c>
      <c r="T60" s="64">
        <v>2028</v>
      </c>
      <c r="U60" s="49"/>
    </row>
    <row r="61" spans="1:21" ht="15.6" x14ac:dyDescent="0.3">
      <c r="A61" s="34">
        <v>72</v>
      </c>
      <c r="B61" s="34">
        <v>73</v>
      </c>
      <c r="C61" s="50" t="s">
        <v>81</v>
      </c>
      <c r="D61" s="137">
        <v>139.49</v>
      </c>
      <c r="E61" s="53">
        <v>20</v>
      </c>
      <c r="F61" s="51">
        <v>14.337945372428129</v>
      </c>
      <c r="G61" s="64" t="s">
        <v>5</v>
      </c>
      <c r="H61" s="63">
        <v>10</v>
      </c>
      <c r="I61" s="64" t="s">
        <v>4</v>
      </c>
      <c r="J61" s="63">
        <v>0</v>
      </c>
      <c r="K61" s="64" t="s">
        <v>4</v>
      </c>
      <c r="L61" s="63">
        <v>0</v>
      </c>
      <c r="M61" s="64" t="s">
        <v>4</v>
      </c>
      <c r="N61" s="63">
        <v>0</v>
      </c>
      <c r="O61" s="64" t="s">
        <v>4</v>
      </c>
      <c r="P61" s="63">
        <v>0</v>
      </c>
      <c r="Q61" s="64" t="s">
        <v>40</v>
      </c>
      <c r="R61" s="63">
        <v>0</v>
      </c>
      <c r="S61" s="65">
        <f t="shared" si="1"/>
        <v>24.33794537242813</v>
      </c>
      <c r="T61" s="64">
        <v>2028</v>
      </c>
      <c r="U61" s="49"/>
    </row>
    <row r="62" spans="1:21" ht="15.6" x14ac:dyDescent="0.3">
      <c r="A62" s="34">
        <v>68</v>
      </c>
      <c r="B62" s="34">
        <v>69</v>
      </c>
      <c r="C62" s="50" t="s">
        <v>78</v>
      </c>
      <c r="D62" s="137">
        <v>119.46</v>
      </c>
      <c r="E62" s="53">
        <v>17</v>
      </c>
      <c r="F62" s="51">
        <v>14.230704838439646</v>
      </c>
      <c r="G62" s="64" t="s">
        <v>5</v>
      </c>
      <c r="H62" s="63">
        <v>10</v>
      </c>
      <c r="I62" s="64" t="s">
        <v>4</v>
      </c>
      <c r="J62" s="63">
        <v>0</v>
      </c>
      <c r="K62" s="64" t="s">
        <v>4</v>
      </c>
      <c r="L62" s="63">
        <v>0</v>
      </c>
      <c r="M62" s="64" t="s">
        <v>4</v>
      </c>
      <c r="N62" s="63">
        <v>0</v>
      </c>
      <c r="O62" s="64" t="s">
        <v>4</v>
      </c>
      <c r="P62" s="63">
        <v>0</v>
      </c>
      <c r="Q62" s="64" t="s">
        <v>40</v>
      </c>
      <c r="R62" s="63">
        <v>0</v>
      </c>
      <c r="S62" s="65">
        <f t="shared" si="1"/>
        <v>24.230704838439646</v>
      </c>
      <c r="T62" s="64">
        <v>2028</v>
      </c>
      <c r="U62" s="49"/>
    </row>
    <row r="63" spans="1:21" ht="15.6" x14ac:dyDescent="0.3">
      <c r="A63" s="34">
        <v>56</v>
      </c>
      <c r="B63" s="34">
        <v>57</v>
      </c>
      <c r="C63" s="50" t="s">
        <v>6</v>
      </c>
      <c r="D63" s="136">
        <v>757.04</v>
      </c>
      <c r="E63" s="44">
        <v>183</v>
      </c>
      <c r="F63" s="51">
        <v>24.173095212934591</v>
      </c>
      <c r="G63" s="62" t="s">
        <v>4</v>
      </c>
      <c r="H63" s="63" t="str">
        <f>IF(G63="C",10,IF(G63="D1",10,"0"))</f>
        <v>0</v>
      </c>
      <c r="I63" s="64" t="s">
        <v>4</v>
      </c>
      <c r="J63" s="63">
        <v>0</v>
      </c>
      <c r="K63" s="64" t="s">
        <v>4</v>
      </c>
      <c r="L63" s="63">
        <v>0</v>
      </c>
      <c r="M63" s="64" t="s">
        <v>4</v>
      </c>
      <c r="N63" s="63">
        <v>0</v>
      </c>
      <c r="O63" s="64" t="s">
        <v>4</v>
      </c>
      <c r="P63" s="63">
        <v>0</v>
      </c>
      <c r="Q63" s="64" t="s">
        <v>40</v>
      </c>
      <c r="R63" s="63">
        <v>0</v>
      </c>
      <c r="S63" s="65">
        <f t="shared" si="1"/>
        <v>24.173095212934591</v>
      </c>
      <c r="T63" s="64">
        <v>2028</v>
      </c>
      <c r="U63" s="49"/>
    </row>
    <row r="64" spans="1:21" ht="15.6" x14ac:dyDescent="0.3">
      <c r="A64" s="34">
        <v>102</v>
      </c>
      <c r="B64" s="34">
        <v>103</v>
      </c>
      <c r="C64" s="50" t="s">
        <v>98</v>
      </c>
      <c r="D64" s="137">
        <v>105.17</v>
      </c>
      <c r="E64" s="53">
        <v>25</v>
      </c>
      <c r="F64" s="51">
        <v>23.77103736807074</v>
      </c>
      <c r="G64" s="62" t="s">
        <v>4</v>
      </c>
      <c r="H64" s="63" t="str">
        <f>IF(G64="C",10,IF(G64="D1",10,"0"))</f>
        <v>0</v>
      </c>
      <c r="I64" s="64" t="s">
        <v>4</v>
      </c>
      <c r="J64" s="63">
        <v>0</v>
      </c>
      <c r="K64" s="64" t="s">
        <v>4</v>
      </c>
      <c r="L64" s="63">
        <v>0</v>
      </c>
      <c r="M64" s="64" t="s">
        <v>4</v>
      </c>
      <c r="N64" s="63">
        <v>0</v>
      </c>
      <c r="O64" s="64" t="s">
        <v>4</v>
      </c>
      <c r="P64" s="63">
        <v>0</v>
      </c>
      <c r="Q64" s="64" t="s">
        <v>40</v>
      </c>
      <c r="R64" s="63">
        <v>0</v>
      </c>
      <c r="S64" s="65">
        <f t="shared" si="1"/>
        <v>23.77103736807074</v>
      </c>
      <c r="T64" s="64">
        <v>2028</v>
      </c>
      <c r="U64" s="49"/>
    </row>
    <row r="65" spans="1:21" ht="16.2" thickBot="1" x14ac:dyDescent="0.35">
      <c r="A65" s="34">
        <v>54</v>
      </c>
      <c r="B65" s="34">
        <v>55</v>
      </c>
      <c r="C65" s="110" t="s">
        <v>69</v>
      </c>
      <c r="D65" s="139">
        <v>3423.35</v>
      </c>
      <c r="E65" s="111">
        <v>117</v>
      </c>
      <c r="F65" s="105">
        <v>3.4177048797230785</v>
      </c>
      <c r="G65" s="106" t="s">
        <v>5</v>
      </c>
      <c r="H65" s="107">
        <v>10</v>
      </c>
      <c r="I65" s="106" t="s">
        <v>4</v>
      </c>
      <c r="J65" s="107">
        <v>0</v>
      </c>
      <c r="K65" s="106" t="s">
        <v>5</v>
      </c>
      <c r="L65" s="107">
        <v>10</v>
      </c>
      <c r="M65" s="106" t="s">
        <v>4</v>
      </c>
      <c r="N65" s="107">
        <v>0</v>
      </c>
      <c r="O65" s="106" t="s">
        <v>4</v>
      </c>
      <c r="P65" s="107">
        <v>0</v>
      </c>
      <c r="Q65" s="106" t="s">
        <v>40</v>
      </c>
      <c r="R65" s="107">
        <v>0</v>
      </c>
      <c r="S65" s="108">
        <f t="shared" si="1"/>
        <v>23.417704879723079</v>
      </c>
      <c r="T65" s="106">
        <v>2028</v>
      </c>
      <c r="U65" s="109"/>
    </row>
    <row r="66" spans="1:21" ht="15.6" x14ac:dyDescent="0.3">
      <c r="A66" s="34">
        <v>55</v>
      </c>
      <c r="B66" s="34">
        <v>56</v>
      </c>
      <c r="C66" s="46" t="s">
        <v>70</v>
      </c>
      <c r="D66" s="135">
        <v>231.61</v>
      </c>
      <c r="E66" s="47">
        <v>31</v>
      </c>
      <c r="F66" s="48">
        <v>13.384568887353741</v>
      </c>
      <c r="G66" s="59" t="s">
        <v>4</v>
      </c>
      <c r="H66" s="60" t="str">
        <f>IF(G66="C",10,IF(G66="D1",10,"0"))</f>
        <v>0</v>
      </c>
      <c r="I66" s="58" t="s">
        <v>4</v>
      </c>
      <c r="J66" s="60">
        <v>0</v>
      </c>
      <c r="K66" s="58" t="s">
        <v>4</v>
      </c>
      <c r="L66" s="60">
        <v>0</v>
      </c>
      <c r="M66" s="58" t="s">
        <v>4</v>
      </c>
      <c r="N66" s="60">
        <v>0</v>
      </c>
      <c r="O66" s="58" t="s">
        <v>5</v>
      </c>
      <c r="P66" s="60">
        <v>10</v>
      </c>
      <c r="Q66" s="58" t="s">
        <v>40</v>
      </c>
      <c r="R66" s="60">
        <v>0</v>
      </c>
      <c r="S66" s="61">
        <f t="shared" si="1"/>
        <v>23.384568887353741</v>
      </c>
      <c r="T66" s="58">
        <v>2029</v>
      </c>
      <c r="U66" s="93"/>
    </row>
    <row r="67" spans="1:21" ht="15.6" x14ac:dyDescent="0.3">
      <c r="A67" s="34">
        <v>53</v>
      </c>
      <c r="B67" s="34">
        <v>54</v>
      </c>
      <c r="C67" s="50" t="s">
        <v>36</v>
      </c>
      <c r="D67" s="137">
        <v>737.37</v>
      </c>
      <c r="E67" s="53">
        <v>24</v>
      </c>
      <c r="F67" s="51">
        <v>3.2548110175352947</v>
      </c>
      <c r="G67" s="64" t="s">
        <v>5</v>
      </c>
      <c r="H67" s="63">
        <v>10</v>
      </c>
      <c r="I67" s="64" t="s">
        <v>4</v>
      </c>
      <c r="J67" s="63">
        <v>0</v>
      </c>
      <c r="K67" s="64" t="s">
        <v>5</v>
      </c>
      <c r="L67" s="63">
        <v>10</v>
      </c>
      <c r="M67" s="64" t="s">
        <v>4</v>
      </c>
      <c r="N67" s="63">
        <v>0</v>
      </c>
      <c r="O67" s="64" t="s">
        <v>4</v>
      </c>
      <c r="P67" s="63">
        <v>0</v>
      </c>
      <c r="Q67" s="64" t="s">
        <v>40</v>
      </c>
      <c r="R67" s="63">
        <v>0</v>
      </c>
      <c r="S67" s="65">
        <f t="shared" si="1"/>
        <v>23.254811017535296</v>
      </c>
      <c r="T67" s="64">
        <v>2029</v>
      </c>
      <c r="U67" s="49"/>
    </row>
    <row r="68" spans="1:21" ht="15.6" x14ac:dyDescent="0.3">
      <c r="A68" s="34">
        <v>70</v>
      </c>
      <c r="B68" s="34">
        <v>71</v>
      </c>
      <c r="C68" s="50" t="s">
        <v>79</v>
      </c>
      <c r="D68" s="137">
        <v>947.56</v>
      </c>
      <c r="E68" s="53">
        <v>124</v>
      </c>
      <c r="F68" s="51">
        <v>13.086242559837899</v>
      </c>
      <c r="G68" s="64" t="s">
        <v>5</v>
      </c>
      <c r="H68" s="63">
        <v>10</v>
      </c>
      <c r="I68" s="64" t="s">
        <v>4</v>
      </c>
      <c r="J68" s="63">
        <v>0</v>
      </c>
      <c r="K68" s="64" t="s">
        <v>4</v>
      </c>
      <c r="L68" s="63">
        <v>0</v>
      </c>
      <c r="M68" s="64" t="s">
        <v>4</v>
      </c>
      <c r="N68" s="63">
        <v>0</v>
      </c>
      <c r="O68" s="64" t="s">
        <v>4</v>
      </c>
      <c r="P68" s="63">
        <v>0</v>
      </c>
      <c r="Q68" s="64" t="s">
        <v>40</v>
      </c>
      <c r="R68" s="63">
        <v>0</v>
      </c>
      <c r="S68" s="65">
        <f t="shared" si="1"/>
        <v>23.086242559837899</v>
      </c>
      <c r="T68" s="58">
        <v>2029</v>
      </c>
      <c r="U68" s="49"/>
    </row>
    <row r="69" spans="1:21" ht="15.6" x14ac:dyDescent="0.3">
      <c r="A69" s="34">
        <v>57</v>
      </c>
      <c r="B69" s="34">
        <v>58</v>
      </c>
      <c r="C69" s="50" t="s">
        <v>71</v>
      </c>
      <c r="D69" s="137">
        <v>90.41</v>
      </c>
      <c r="E69" s="53">
        <v>20</v>
      </c>
      <c r="F69" s="51">
        <v>22.121446742616968</v>
      </c>
      <c r="G69" s="62" t="s">
        <v>4</v>
      </c>
      <c r="H69" s="63" t="str">
        <f>IF(G69="C",10,IF(G69="D1",10,"0"))</f>
        <v>0</v>
      </c>
      <c r="I69" s="64" t="s">
        <v>4</v>
      </c>
      <c r="J69" s="63">
        <v>0</v>
      </c>
      <c r="K69" s="64" t="s">
        <v>4</v>
      </c>
      <c r="L69" s="63">
        <v>0</v>
      </c>
      <c r="M69" s="64" t="s">
        <v>4</v>
      </c>
      <c r="N69" s="63">
        <v>0</v>
      </c>
      <c r="O69" s="64" t="s">
        <v>4</v>
      </c>
      <c r="P69" s="63">
        <v>0</v>
      </c>
      <c r="Q69" s="64" t="s">
        <v>40</v>
      </c>
      <c r="R69" s="63">
        <v>0</v>
      </c>
      <c r="S69" s="65">
        <f t="shared" si="1"/>
        <v>22.121446742616968</v>
      </c>
      <c r="T69" s="64">
        <v>2029</v>
      </c>
      <c r="U69" s="49"/>
    </row>
    <row r="70" spans="1:21" ht="15.6" x14ac:dyDescent="0.3">
      <c r="A70" s="34">
        <v>67</v>
      </c>
      <c r="B70" s="34">
        <v>68</v>
      </c>
      <c r="C70" s="54" t="s">
        <v>77</v>
      </c>
      <c r="D70" s="136">
        <v>219.11</v>
      </c>
      <c r="E70" s="44">
        <v>48</v>
      </c>
      <c r="F70" s="51">
        <v>21.906804801241382</v>
      </c>
      <c r="G70" s="62" t="s">
        <v>4</v>
      </c>
      <c r="H70" s="63" t="str">
        <f>IF(G70="C",10,IF(G70="D1",10,"0"))</f>
        <v>0</v>
      </c>
      <c r="I70" s="64" t="s">
        <v>4</v>
      </c>
      <c r="J70" s="63">
        <v>0</v>
      </c>
      <c r="K70" s="64" t="s">
        <v>4</v>
      </c>
      <c r="L70" s="63">
        <v>0</v>
      </c>
      <c r="M70" s="64" t="s">
        <v>4</v>
      </c>
      <c r="N70" s="63">
        <v>0</v>
      </c>
      <c r="O70" s="64" t="s">
        <v>4</v>
      </c>
      <c r="P70" s="63">
        <v>0</v>
      </c>
      <c r="Q70" s="64" t="s">
        <v>40</v>
      </c>
      <c r="R70" s="63">
        <v>0</v>
      </c>
      <c r="S70" s="65">
        <f t="shared" si="1"/>
        <v>21.906804801241382</v>
      </c>
      <c r="T70" s="58">
        <v>2029</v>
      </c>
      <c r="U70" s="49"/>
    </row>
    <row r="71" spans="1:21" ht="15.6" x14ac:dyDescent="0.3">
      <c r="A71" s="34">
        <v>65</v>
      </c>
      <c r="B71" s="34">
        <v>66</v>
      </c>
      <c r="C71" s="50" t="s">
        <v>75</v>
      </c>
      <c r="D71" s="137">
        <v>385.41</v>
      </c>
      <c r="E71" s="53">
        <v>84</v>
      </c>
      <c r="F71" s="51">
        <v>21.794971588697749</v>
      </c>
      <c r="G71" s="62" t="s">
        <v>4</v>
      </c>
      <c r="H71" s="63" t="str">
        <f>IF(G71="C",10,IF(G71="D1",10,"0"))</f>
        <v>0</v>
      </c>
      <c r="I71" s="64" t="s">
        <v>4</v>
      </c>
      <c r="J71" s="63">
        <v>0</v>
      </c>
      <c r="K71" s="64" t="s">
        <v>4</v>
      </c>
      <c r="L71" s="63">
        <v>0</v>
      </c>
      <c r="M71" s="64" t="s">
        <v>4</v>
      </c>
      <c r="N71" s="63">
        <v>0</v>
      </c>
      <c r="O71" s="64" t="s">
        <v>4</v>
      </c>
      <c r="P71" s="63">
        <v>0</v>
      </c>
      <c r="Q71" s="64" t="s">
        <v>40</v>
      </c>
      <c r="R71" s="63">
        <v>0</v>
      </c>
      <c r="S71" s="65">
        <f t="shared" si="1"/>
        <v>21.794971588697749</v>
      </c>
      <c r="T71" s="64">
        <v>2029</v>
      </c>
      <c r="U71" s="49"/>
    </row>
    <row r="72" spans="1:21" ht="15.6" x14ac:dyDescent="0.3">
      <c r="A72" s="34"/>
      <c r="B72" s="34"/>
      <c r="C72" s="50" t="s">
        <v>46</v>
      </c>
      <c r="D72" s="136">
        <v>298.79000000000002</v>
      </c>
      <c r="E72" s="44">
        <v>5</v>
      </c>
      <c r="F72" s="51">
        <v>1.67</v>
      </c>
      <c r="G72" s="64" t="s">
        <v>5</v>
      </c>
      <c r="H72" s="63">
        <v>10</v>
      </c>
      <c r="I72" s="64" t="s">
        <v>4</v>
      </c>
      <c r="J72" s="63">
        <v>0</v>
      </c>
      <c r="K72" s="64" t="s">
        <v>4</v>
      </c>
      <c r="L72" s="63">
        <v>0</v>
      </c>
      <c r="M72" s="64" t="s">
        <v>4</v>
      </c>
      <c r="N72" s="63">
        <v>0</v>
      </c>
      <c r="O72" s="64" t="s">
        <v>5</v>
      </c>
      <c r="P72" s="63">
        <v>10</v>
      </c>
      <c r="Q72" s="64" t="s">
        <v>40</v>
      </c>
      <c r="R72" s="63">
        <v>0</v>
      </c>
      <c r="S72" s="65">
        <f t="shared" si="1"/>
        <v>21.67</v>
      </c>
      <c r="T72" s="58">
        <v>2029</v>
      </c>
      <c r="U72" s="49"/>
    </row>
    <row r="73" spans="1:21" ht="15.6" x14ac:dyDescent="0.3">
      <c r="A73" s="34"/>
      <c r="B73" s="34"/>
      <c r="C73" s="50" t="s">
        <v>64</v>
      </c>
      <c r="D73" s="137">
        <v>540.48</v>
      </c>
      <c r="E73" s="53">
        <v>6</v>
      </c>
      <c r="F73" s="51">
        <v>1.1101243339253997</v>
      </c>
      <c r="G73" s="64" t="s">
        <v>5</v>
      </c>
      <c r="H73" s="63">
        <v>10</v>
      </c>
      <c r="I73" s="64" t="s">
        <v>4</v>
      </c>
      <c r="J73" s="63">
        <v>0</v>
      </c>
      <c r="K73" s="64" t="s">
        <v>4</v>
      </c>
      <c r="L73" s="63">
        <v>0</v>
      </c>
      <c r="M73" s="64" t="s">
        <v>4</v>
      </c>
      <c r="N73" s="63">
        <v>0</v>
      </c>
      <c r="O73" s="64" t="s">
        <v>5</v>
      </c>
      <c r="P73" s="63">
        <v>10</v>
      </c>
      <c r="Q73" s="64" t="s">
        <v>40</v>
      </c>
      <c r="R73" s="63">
        <v>0</v>
      </c>
      <c r="S73" s="65">
        <f t="shared" si="1"/>
        <v>21.110124333925398</v>
      </c>
      <c r="T73" s="64">
        <v>2029</v>
      </c>
      <c r="U73" s="49"/>
    </row>
    <row r="74" spans="1:21" ht="16.2" thickBot="1" x14ac:dyDescent="0.35">
      <c r="A74" s="34">
        <v>64</v>
      </c>
      <c r="B74" s="34">
        <v>65</v>
      </c>
      <c r="C74" s="110" t="s">
        <v>38</v>
      </c>
      <c r="D74" s="138">
        <v>340.78</v>
      </c>
      <c r="E74" s="104">
        <v>0</v>
      </c>
      <c r="F74" s="105">
        <v>0</v>
      </c>
      <c r="G74" s="106" t="s">
        <v>5</v>
      </c>
      <c r="H74" s="107">
        <v>10</v>
      </c>
      <c r="I74" s="106" t="s">
        <v>4</v>
      </c>
      <c r="J74" s="107">
        <v>0</v>
      </c>
      <c r="K74" s="106" t="s">
        <v>5</v>
      </c>
      <c r="L74" s="107">
        <v>10</v>
      </c>
      <c r="M74" s="106" t="s">
        <v>4</v>
      </c>
      <c r="N74" s="107">
        <v>0</v>
      </c>
      <c r="O74" s="106" t="s">
        <v>4</v>
      </c>
      <c r="P74" s="107">
        <v>0</v>
      </c>
      <c r="Q74" s="106" t="s">
        <v>40</v>
      </c>
      <c r="R74" s="107">
        <v>0</v>
      </c>
      <c r="S74" s="108">
        <f t="shared" si="1"/>
        <v>20</v>
      </c>
      <c r="T74" s="106">
        <v>2029</v>
      </c>
      <c r="U74" s="109"/>
    </row>
    <row r="75" spans="1:21" ht="15.6" x14ac:dyDescent="0.3">
      <c r="A75" s="34">
        <v>87</v>
      </c>
      <c r="B75" s="34">
        <v>88</v>
      </c>
      <c r="C75" s="46" t="s">
        <v>88</v>
      </c>
      <c r="D75" s="135">
        <v>142.97</v>
      </c>
      <c r="E75" s="47">
        <v>13</v>
      </c>
      <c r="F75" s="48">
        <v>9.0928166748268868</v>
      </c>
      <c r="G75" s="58" t="s">
        <v>5</v>
      </c>
      <c r="H75" s="60">
        <v>10</v>
      </c>
      <c r="I75" s="58" t="s">
        <v>4</v>
      </c>
      <c r="J75" s="60">
        <v>0</v>
      </c>
      <c r="K75" s="58" t="s">
        <v>4</v>
      </c>
      <c r="L75" s="60">
        <v>0</v>
      </c>
      <c r="M75" s="58" t="s">
        <v>4</v>
      </c>
      <c r="N75" s="60">
        <v>0</v>
      </c>
      <c r="O75" s="58" t="s">
        <v>4</v>
      </c>
      <c r="P75" s="60">
        <v>0</v>
      </c>
      <c r="Q75" s="58" t="s">
        <v>40</v>
      </c>
      <c r="R75" s="60">
        <v>0</v>
      </c>
      <c r="S75" s="61">
        <f t="shared" ref="S75:S106" si="2">F75+H75+J75+L75+N75+P75+R75</f>
        <v>19.092816674826885</v>
      </c>
      <c r="T75" s="58">
        <v>2030</v>
      </c>
      <c r="U75" s="93"/>
    </row>
    <row r="76" spans="1:21" ht="15.6" x14ac:dyDescent="0.3">
      <c r="A76" s="34">
        <v>63</v>
      </c>
      <c r="B76" s="34">
        <v>64</v>
      </c>
      <c r="C76" s="50" t="s">
        <v>44</v>
      </c>
      <c r="D76" s="137">
        <v>221.41</v>
      </c>
      <c r="E76" s="53">
        <v>20</v>
      </c>
      <c r="F76" s="51">
        <v>9.0330156722821915</v>
      </c>
      <c r="G76" s="62" t="s">
        <v>4</v>
      </c>
      <c r="H76" s="63" t="str">
        <f>IF(G76="C",10,IF(G76="D1",10,"0"))</f>
        <v>0</v>
      </c>
      <c r="I76" s="64" t="s">
        <v>5</v>
      </c>
      <c r="J76" s="63">
        <v>10</v>
      </c>
      <c r="K76" s="64" t="s">
        <v>4</v>
      </c>
      <c r="L76" s="63">
        <v>0</v>
      </c>
      <c r="M76" s="64" t="s">
        <v>4</v>
      </c>
      <c r="N76" s="63">
        <v>0</v>
      </c>
      <c r="O76" s="64" t="s">
        <v>4</v>
      </c>
      <c r="P76" s="63">
        <v>0</v>
      </c>
      <c r="Q76" s="64" t="s">
        <v>40</v>
      </c>
      <c r="R76" s="63">
        <v>0</v>
      </c>
      <c r="S76" s="65">
        <f t="shared" si="2"/>
        <v>19.03301567228219</v>
      </c>
      <c r="T76" s="64">
        <v>2030</v>
      </c>
      <c r="U76" s="49"/>
    </row>
    <row r="77" spans="1:21" ht="15.6" x14ac:dyDescent="0.3">
      <c r="A77" s="34">
        <v>66</v>
      </c>
      <c r="B77" s="34">
        <v>67</v>
      </c>
      <c r="C77" s="50" t="s">
        <v>76</v>
      </c>
      <c r="D77" s="137">
        <v>905.1</v>
      </c>
      <c r="E77" s="53">
        <v>72</v>
      </c>
      <c r="F77" s="51">
        <v>7.9549221080543591</v>
      </c>
      <c r="G77" s="64" t="s">
        <v>5</v>
      </c>
      <c r="H77" s="63">
        <v>10</v>
      </c>
      <c r="I77" s="64" t="s">
        <v>4</v>
      </c>
      <c r="J77" s="63">
        <v>0</v>
      </c>
      <c r="K77" s="64" t="s">
        <v>4</v>
      </c>
      <c r="L77" s="63">
        <v>0</v>
      </c>
      <c r="M77" s="64" t="s">
        <v>4</v>
      </c>
      <c r="N77" s="63">
        <v>0</v>
      </c>
      <c r="O77" s="64" t="s">
        <v>4</v>
      </c>
      <c r="P77" s="63">
        <v>0</v>
      </c>
      <c r="Q77" s="64" t="s">
        <v>40</v>
      </c>
      <c r="R77" s="63">
        <v>0</v>
      </c>
      <c r="S77" s="65">
        <f t="shared" si="2"/>
        <v>17.954922108054358</v>
      </c>
      <c r="T77" s="64">
        <v>2030</v>
      </c>
      <c r="U77" s="49"/>
    </row>
    <row r="78" spans="1:21" ht="15.6" x14ac:dyDescent="0.3">
      <c r="A78" s="34">
        <v>88</v>
      </c>
      <c r="B78" s="34">
        <v>89</v>
      </c>
      <c r="C78" s="50" t="s">
        <v>89</v>
      </c>
      <c r="D78" s="137">
        <v>145.58000000000001</v>
      </c>
      <c r="E78" s="53">
        <v>10</v>
      </c>
      <c r="F78" s="51">
        <v>6.8690754224481383</v>
      </c>
      <c r="G78" s="64" t="s">
        <v>5</v>
      </c>
      <c r="H78" s="63">
        <v>10</v>
      </c>
      <c r="I78" s="64" t="s">
        <v>4</v>
      </c>
      <c r="J78" s="63">
        <v>0</v>
      </c>
      <c r="K78" s="64" t="s">
        <v>4</v>
      </c>
      <c r="L78" s="63">
        <v>0</v>
      </c>
      <c r="M78" s="64" t="s">
        <v>4</v>
      </c>
      <c r="N78" s="63">
        <v>0</v>
      </c>
      <c r="O78" s="64" t="s">
        <v>4</v>
      </c>
      <c r="P78" s="63">
        <v>0</v>
      </c>
      <c r="Q78" s="64" t="s">
        <v>40</v>
      </c>
      <c r="R78" s="63">
        <v>0</v>
      </c>
      <c r="S78" s="65">
        <f t="shared" si="2"/>
        <v>16.869075422448137</v>
      </c>
      <c r="T78" s="64">
        <v>2030</v>
      </c>
      <c r="U78" s="49"/>
    </row>
    <row r="79" spans="1:21" ht="15.6" x14ac:dyDescent="0.3">
      <c r="A79" s="34">
        <v>79</v>
      </c>
      <c r="B79" s="34">
        <v>80</v>
      </c>
      <c r="C79" s="50" t="s">
        <v>207</v>
      </c>
      <c r="D79" s="137">
        <v>895.39</v>
      </c>
      <c r="E79" s="53">
        <v>56</v>
      </c>
      <c r="F79" s="51">
        <v>6.2542579211293399</v>
      </c>
      <c r="G79" s="62" t="s">
        <v>4</v>
      </c>
      <c r="H79" s="63" t="str">
        <f>IF(G79="C",10,IF(G79="D1",10,"0"))</f>
        <v>0</v>
      </c>
      <c r="I79" s="64" t="s">
        <v>4</v>
      </c>
      <c r="J79" s="63">
        <v>0</v>
      </c>
      <c r="K79" s="64" t="s">
        <v>4</v>
      </c>
      <c r="L79" s="63">
        <v>0</v>
      </c>
      <c r="M79" s="64" t="s">
        <v>4</v>
      </c>
      <c r="N79" s="63">
        <v>0</v>
      </c>
      <c r="O79" s="64" t="s">
        <v>5</v>
      </c>
      <c r="P79" s="63">
        <v>10</v>
      </c>
      <c r="Q79" s="64" t="s">
        <v>40</v>
      </c>
      <c r="R79" s="63">
        <v>0</v>
      </c>
      <c r="S79" s="65">
        <f t="shared" si="2"/>
        <v>16.254257921129341</v>
      </c>
      <c r="T79" s="64">
        <v>2030</v>
      </c>
      <c r="U79" s="49"/>
    </row>
    <row r="80" spans="1:21" ht="15.6" x14ac:dyDescent="0.3">
      <c r="A80" s="34">
        <v>73</v>
      </c>
      <c r="B80" s="34">
        <v>74</v>
      </c>
      <c r="C80" s="50" t="s">
        <v>82</v>
      </c>
      <c r="D80" s="137">
        <v>102.93</v>
      </c>
      <c r="E80" s="53">
        <v>6</v>
      </c>
      <c r="F80" s="51">
        <v>5.8292043136111911</v>
      </c>
      <c r="G80" s="62" t="s">
        <v>4</v>
      </c>
      <c r="H80" s="63" t="str">
        <f>IF(G80="C",10,IF(G80="D1",10,"0"))</f>
        <v>0</v>
      </c>
      <c r="I80" s="64" t="s">
        <v>4</v>
      </c>
      <c r="J80" s="63">
        <v>0</v>
      </c>
      <c r="K80" s="64" t="s">
        <v>4</v>
      </c>
      <c r="L80" s="63">
        <v>0</v>
      </c>
      <c r="M80" s="64" t="s">
        <v>4</v>
      </c>
      <c r="N80" s="63">
        <v>0</v>
      </c>
      <c r="O80" s="64" t="s">
        <v>5</v>
      </c>
      <c r="P80" s="63">
        <v>10</v>
      </c>
      <c r="Q80" s="64" t="s">
        <v>40</v>
      </c>
      <c r="R80" s="63">
        <v>0</v>
      </c>
      <c r="S80" s="65">
        <f t="shared" si="2"/>
        <v>15.829204313611191</v>
      </c>
      <c r="T80" s="64">
        <v>2030</v>
      </c>
      <c r="U80" s="49"/>
    </row>
    <row r="81" spans="1:21" ht="16.2" thickBot="1" x14ac:dyDescent="0.35">
      <c r="A81" s="34">
        <v>77</v>
      </c>
      <c r="B81" s="34">
        <v>78</v>
      </c>
      <c r="C81" s="110" t="s">
        <v>83</v>
      </c>
      <c r="D81" s="139">
        <v>2863.46</v>
      </c>
      <c r="E81" s="111">
        <v>166</v>
      </c>
      <c r="F81" s="105">
        <v>5.7971824296480481</v>
      </c>
      <c r="G81" s="106" t="s">
        <v>5</v>
      </c>
      <c r="H81" s="107">
        <v>10</v>
      </c>
      <c r="I81" s="106" t="s">
        <v>4</v>
      </c>
      <c r="J81" s="107">
        <v>0</v>
      </c>
      <c r="K81" s="106" t="s">
        <v>4</v>
      </c>
      <c r="L81" s="107">
        <v>0</v>
      </c>
      <c r="M81" s="106" t="s">
        <v>4</v>
      </c>
      <c r="N81" s="107">
        <v>0</v>
      </c>
      <c r="O81" s="106" t="s">
        <v>4</v>
      </c>
      <c r="P81" s="107">
        <v>0</v>
      </c>
      <c r="Q81" s="106" t="s">
        <v>40</v>
      </c>
      <c r="R81" s="107">
        <v>0</v>
      </c>
      <c r="S81" s="108">
        <f t="shared" si="2"/>
        <v>15.797182429648048</v>
      </c>
      <c r="T81" s="106">
        <v>2030</v>
      </c>
      <c r="U81" s="109"/>
    </row>
    <row r="82" spans="1:21" ht="15.6" x14ac:dyDescent="0.3">
      <c r="A82" s="34">
        <v>97</v>
      </c>
      <c r="B82" s="34">
        <v>98</v>
      </c>
      <c r="C82" s="46" t="s">
        <v>96</v>
      </c>
      <c r="D82" s="135">
        <v>178.47</v>
      </c>
      <c r="E82" s="47">
        <v>26</v>
      </c>
      <c r="F82" s="48">
        <v>14.568274780075082</v>
      </c>
      <c r="G82" s="59" t="s">
        <v>4</v>
      </c>
      <c r="H82" s="60" t="str">
        <f>IF(G82="C",10,IF(G82="D1",10,"0"))</f>
        <v>0</v>
      </c>
      <c r="I82" s="58" t="s">
        <v>4</v>
      </c>
      <c r="J82" s="60">
        <v>0</v>
      </c>
      <c r="K82" s="58" t="s">
        <v>4</v>
      </c>
      <c r="L82" s="60">
        <v>0</v>
      </c>
      <c r="M82" s="58" t="s">
        <v>4</v>
      </c>
      <c r="N82" s="60">
        <v>0</v>
      </c>
      <c r="O82" s="58" t="s">
        <v>4</v>
      </c>
      <c r="P82" s="60">
        <v>0</v>
      </c>
      <c r="Q82" s="58" t="s">
        <v>40</v>
      </c>
      <c r="R82" s="60">
        <v>0</v>
      </c>
      <c r="S82" s="61">
        <f t="shared" si="2"/>
        <v>14.568274780075082</v>
      </c>
      <c r="T82" s="58">
        <v>2031</v>
      </c>
      <c r="U82" s="93"/>
    </row>
    <row r="83" spans="1:21" ht="15.6" x14ac:dyDescent="0.3">
      <c r="A83" s="34">
        <v>71</v>
      </c>
      <c r="B83" s="34">
        <v>72</v>
      </c>
      <c r="C83" s="50" t="s">
        <v>80</v>
      </c>
      <c r="D83" s="137">
        <v>85.54</v>
      </c>
      <c r="E83" s="53">
        <v>12</v>
      </c>
      <c r="F83" s="51">
        <v>14.028524666822539</v>
      </c>
      <c r="G83" s="62" t="s">
        <v>4</v>
      </c>
      <c r="H83" s="63" t="str">
        <f>IF(G83="C",10,IF(G83="D1",10,"0"))</f>
        <v>0</v>
      </c>
      <c r="I83" s="64" t="s">
        <v>4</v>
      </c>
      <c r="J83" s="63">
        <v>0</v>
      </c>
      <c r="K83" s="64" t="s">
        <v>4</v>
      </c>
      <c r="L83" s="63">
        <v>0</v>
      </c>
      <c r="M83" s="64" t="s">
        <v>4</v>
      </c>
      <c r="N83" s="63">
        <v>0</v>
      </c>
      <c r="O83" s="64" t="s">
        <v>4</v>
      </c>
      <c r="P83" s="63">
        <v>0</v>
      </c>
      <c r="Q83" s="64" t="s">
        <v>40</v>
      </c>
      <c r="R83" s="63">
        <v>0</v>
      </c>
      <c r="S83" s="65">
        <f t="shared" si="2"/>
        <v>14.028524666822539</v>
      </c>
      <c r="T83" s="64">
        <v>2031</v>
      </c>
      <c r="U83" s="49"/>
    </row>
    <row r="84" spans="1:21" ht="15.6" x14ac:dyDescent="0.3">
      <c r="A84" s="34">
        <v>95</v>
      </c>
      <c r="B84" s="34">
        <v>96</v>
      </c>
      <c r="C84" s="50" t="s">
        <v>94</v>
      </c>
      <c r="D84" s="137">
        <v>320.67</v>
      </c>
      <c r="E84" s="53">
        <v>10</v>
      </c>
      <c r="F84" s="51">
        <v>3.1184707019677549</v>
      </c>
      <c r="G84" s="62" t="s">
        <v>4</v>
      </c>
      <c r="H84" s="63" t="str">
        <f>IF(G84="C",10,IF(G84="D1",10,"0"))</f>
        <v>0</v>
      </c>
      <c r="I84" s="64" t="s">
        <v>4</v>
      </c>
      <c r="J84" s="63">
        <v>0</v>
      </c>
      <c r="K84" s="64" t="s">
        <v>4</v>
      </c>
      <c r="L84" s="63">
        <v>0</v>
      </c>
      <c r="M84" s="64" t="s">
        <v>5</v>
      </c>
      <c r="N84" s="63">
        <v>10</v>
      </c>
      <c r="O84" s="64" t="s">
        <v>4</v>
      </c>
      <c r="P84" s="63">
        <v>0</v>
      </c>
      <c r="Q84" s="64" t="s">
        <v>40</v>
      </c>
      <c r="R84" s="63">
        <v>0</v>
      </c>
      <c r="S84" s="65">
        <f t="shared" si="2"/>
        <v>13.118470701967755</v>
      </c>
      <c r="T84" s="58">
        <v>2031</v>
      </c>
      <c r="U84" s="49"/>
    </row>
    <row r="85" spans="1:21" ht="15.6" x14ac:dyDescent="0.3">
      <c r="A85" s="34">
        <v>105</v>
      </c>
      <c r="B85" s="34">
        <v>106</v>
      </c>
      <c r="C85" s="50" t="s">
        <v>100</v>
      </c>
      <c r="D85" s="137">
        <v>183.58</v>
      </c>
      <c r="E85" s="53">
        <v>24</v>
      </c>
      <c r="F85" s="51">
        <v>13.073319533718269</v>
      </c>
      <c r="G85" s="62" t="s">
        <v>4</v>
      </c>
      <c r="H85" s="63" t="str">
        <f>IF(G85="C",10,IF(G85="D1",10,"0"))</f>
        <v>0</v>
      </c>
      <c r="I85" s="64" t="s">
        <v>4</v>
      </c>
      <c r="J85" s="63">
        <v>0</v>
      </c>
      <c r="K85" s="64" t="s">
        <v>4</v>
      </c>
      <c r="L85" s="63">
        <v>0</v>
      </c>
      <c r="M85" s="64" t="s">
        <v>4</v>
      </c>
      <c r="N85" s="63">
        <v>0</v>
      </c>
      <c r="O85" s="64" t="s">
        <v>4</v>
      </c>
      <c r="P85" s="63">
        <v>0</v>
      </c>
      <c r="Q85" s="64" t="s">
        <v>40</v>
      </c>
      <c r="R85" s="63">
        <v>0</v>
      </c>
      <c r="S85" s="65">
        <f t="shared" si="2"/>
        <v>13.073319533718269</v>
      </c>
      <c r="T85" s="64">
        <v>2031</v>
      </c>
      <c r="U85" s="49"/>
    </row>
    <row r="86" spans="1:21" ht="15.6" x14ac:dyDescent="0.3">
      <c r="A86" s="34">
        <v>96</v>
      </c>
      <c r="B86" s="34">
        <v>97</v>
      </c>
      <c r="C86" s="50" t="s">
        <v>95</v>
      </c>
      <c r="D86" s="137">
        <v>518.08000000000004</v>
      </c>
      <c r="E86" s="53">
        <v>67</v>
      </c>
      <c r="F86" s="51">
        <v>12.932365657813463</v>
      </c>
      <c r="G86" s="62" t="s">
        <v>4</v>
      </c>
      <c r="H86" s="63" t="str">
        <f>IF(G86="C",10,IF(G86="D1",10,"0"))</f>
        <v>0</v>
      </c>
      <c r="I86" s="64" t="s">
        <v>4</v>
      </c>
      <c r="J86" s="63">
        <v>0</v>
      </c>
      <c r="K86" s="64" t="s">
        <v>4</v>
      </c>
      <c r="L86" s="63">
        <v>0</v>
      </c>
      <c r="M86" s="64" t="s">
        <v>4</v>
      </c>
      <c r="N86" s="63">
        <v>0</v>
      </c>
      <c r="O86" s="64" t="s">
        <v>4</v>
      </c>
      <c r="P86" s="63">
        <v>0</v>
      </c>
      <c r="Q86" s="64" t="s">
        <v>40</v>
      </c>
      <c r="R86" s="63">
        <v>0</v>
      </c>
      <c r="S86" s="65">
        <f t="shared" si="2"/>
        <v>12.932365657813463</v>
      </c>
      <c r="T86" s="58">
        <v>2031</v>
      </c>
      <c r="U86" s="49"/>
    </row>
    <row r="87" spans="1:21" ht="15.6" x14ac:dyDescent="0.3">
      <c r="A87" s="34">
        <v>86</v>
      </c>
      <c r="B87" s="34">
        <v>87</v>
      </c>
      <c r="C87" s="50" t="s">
        <v>87</v>
      </c>
      <c r="D87" s="137">
        <v>307.37</v>
      </c>
      <c r="E87" s="53">
        <v>6</v>
      </c>
      <c r="F87" s="51">
        <v>1.9520447668933207</v>
      </c>
      <c r="G87" s="64" t="s">
        <v>5</v>
      </c>
      <c r="H87" s="63">
        <v>10</v>
      </c>
      <c r="I87" s="64" t="s">
        <v>4</v>
      </c>
      <c r="J87" s="63">
        <v>0</v>
      </c>
      <c r="K87" s="64" t="s">
        <v>4</v>
      </c>
      <c r="L87" s="63">
        <v>0</v>
      </c>
      <c r="M87" s="64" t="s">
        <v>4</v>
      </c>
      <c r="N87" s="63">
        <v>0</v>
      </c>
      <c r="O87" s="64" t="s">
        <v>4</v>
      </c>
      <c r="P87" s="63">
        <v>0</v>
      </c>
      <c r="Q87" s="64" t="s">
        <v>40</v>
      </c>
      <c r="R87" s="63">
        <v>0</v>
      </c>
      <c r="S87" s="65">
        <f t="shared" si="2"/>
        <v>11.952044766893321</v>
      </c>
      <c r="T87" s="64">
        <v>2031</v>
      </c>
      <c r="U87" s="49"/>
    </row>
    <row r="88" spans="1:21" ht="15.6" x14ac:dyDescent="0.3">
      <c r="A88" s="34"/>
      <c r="B88" s="34"/>
      <c r="C88" s="50" t="s">
        <v>45</v>
      </c>
      <c r="D88" s="137">
        <v>67.62</v>
      </c>
      <c r="E88" s="53">
        <v>8</v>
      </c>
      <c r="F88" s="51">
        <v>11.830819284235433</v>
      </c>
      <c r="G88" s="62" t="s">
        <v>4</v>
      </c>
      <c r="H88" s="63" t="str">
        <f>IF(G88="C",10,IF(G88="D1",10,"0"))</f>
        <v>0</v>
      </c>
      <c r="I88" s="64" t="s">
        <v>4</v>
      </c>
      <c r="J88" s="63">
        <v>0</v>
      </c>
      <c r="K88" s="64" t="s">
        <v>4</v>
      </c>
      <c r="L88" s="63">
        <v>0</v>
      </c>
      <c r="M88" s="64" t="s">
        <v>4</v>
      </c>
      <c r="N88" s="63">
        <v>0</v>
      </c>
      <c r="O88" s="64" t="s">
        <v>4</v>
      </c>
      <c r="P88" s="63">
        <v>0</v>
      </c>
      <c r="Q88" s="64" t="s">
        <v>40</v>
      </c>
      <c r="R88" s="63">
        <v>0</v>
      </c>
      <c r="S88" s="65">
        <f t="shared" si="2"/>
        <v>11.830819284235433</v>
      </c>
      <c r="T88" s="58">
        <v>2031</v>
      </c>
      <c r="U88" s="49"/>
    </row>
    <row r="89" spans="1:21" ht="15.6" x14ac:dyDescent="0.3">
      <c r="A89" s="34">
        <v>83</v>
      </c>
      <c r="B89" s="34">
        <v>84</v>
      </c>
      <c r="C89" s="50" t="s">
        <v>86</v>
      </c>
      <c r="D89" s="137">
        <v>111.83</v>
      </c>
      <c r="E89" s="53">
        <v>13</v>
      </c>
      <c r="F89" s="51">
        <v>11.624787624072253</v>
      </c>
      <c r="G89" s="62" t="s">
        <v>4</v>
      </c>
      <c r="H89" s="63" t="str">
        <f>IF(G89="C",10,IF(G89="D1",10,"0"))</f>
        <v>0</v>
      </c>
      <c r="I89" s="64" t="s">
        <v>4</v>
      </c>
      <c r="J89" s="63">
        <v>0</v>
      </c>
      <c r="K89" s="64" t="s">
        <v>4</v>
      </c>
      <c r="L89" s="63">
        <v>0</v>
      </c>
      <c r="M89" s="64" t="s">
        <v>4</v>
      </c>
      <c r="N89" s="63">
        <v>0</v>
      </c>
      <c r="O89" s="64" t="s">
        <v>4</v>
      </c>
      <c r="P89" s="63">
        <v>0</v>
      </c>
      <c r="Q89" s="64" t="s">
        <v>40</v>
      </c>
      <c r="R89" s="63">
        <v>0</v>
      </c>
      <c r="S89" s="65">
        <f t="shared" si="2"/>
        <v>11.624787624072253</v>
      </c>
      <c r="T89" s="64">
        <v>2031</v>
      </c>
      <c r="U89" s="49"/>
    </row>
    <row r="90" spans="1:21" ht="15.6" x14ac:dyDescent="0.3">
      <c r="A90" s="34"/>
      <c r="B90" s="34"/>
      <c r="C90" s="54" t="s">
        <v>136</v>
      </c>
      <c r="D90" s="136">
        <v>566.95000000000005</v>
      </c>
      <c r="E90" s="44">
        <v>7</v>
      </c>
      <c r="F90" s="55">
        <v>1.23467677925743</v>
      </c>
      <c r="G90" s="68" t="s">
        <v>5</v>
      </c>
      <c r="H90" s="67">
        <v>10</v>
      </c>
      <c r="I90" s="68" t="s">
        <v>4</v>
      </c>
      <c r="J90" s="67">
        <v>0</v>
      </c>
      <c r="K90" s="68" t="s">
        <v>4</v>
      </c>
      <c r="L90" s="67">
        <v>0</v>
      </c>
      <c r="M90" s="68" t="s">
        <v>4</v>
      </c>
      <c r="N90" s="67">
        <v>0</v>
      </c>
      <c r="O90" s="68" t="s">
        <v>4</v>
      </c>
      <c r="P90" s="67">
        <v>0</v>
      </c>
      <c r="Q90" s="68" t="s">
        <v>40</v>
      </c>
      <c r="R90" s="67">
        <v>0</v>
      </c>
      <c r="S90" s="65">
        <f t="shared" si="2"/>
        <v>11.23467677925743</v>
      </c>
      <c r="T90" s="58">
        <v>2031</v>
      </c>
      <c r="U90" s="49"/>
    </row>
    <row r="91" spans="1:21" ht="15.6" x14ac:dyDescent="0.3">
      <c r="A91" s="34"/>
      <c r="B91" s="34"/>
      <c r="C91" s="50" t="s">
        <v>208</v>
      </c>
      <c r="D91" s="137">
        <v>245.54</v>
      </c>
      <c r="E91" s="53">
        <v>3</v>
      </c>
      <c r="F91" s="51">
        <v>1.2217968559094243</v>
      </c>
      <c r="G91" s="62" t="s">
        <v>4</v>
      </c>
      <c r="H91" s="63" t="str">
        <f>IF(G91="C",10,IF(G91="D1",10,"0"))</f>
        <v>0</v>
      </c>
      <c r="I91" s="64" t="s">
        <v>5</v>
      </c>
      <c r="J91" s="63">
        <v>10</v>
      </c>
      <c r="K91" s="64" t="s">
        <v>4</v>
      </c>
      <c r="L91" s="63">
        <v>0</v>
      </c>
      <c r="M91" s="64" t="s">
        <v>4</v>
      </c>
      <c r="N91" s="63">
        <v>0</v>
      </c>
      <c r="O91" s="64" t="s">
        <v>4</v>
      </c>
      <c r="P91" s="63">
        <v>0</v>
      </c>
      <c r="Q91" s="64" t="s">
        <v>40</v>
      </c>
      <c r="R91" s="63">
        <v>0</v>
      </c>
      <c r="S91" s="65">
        <f t="shared" si="2"/>
        <v>11.221796855909425</v>
      </c>
      <c r="T91" s="64">
        <v>2031</v>
      </c>
      <c r="U91" s="49"/>
    </row>
    <row r="92" spans="1:21" ht="15.6" x14ac:dyDescent="0.3">
      <c r="A92" s="34">
        <v>80</v>
      </c>
      <c r="B92" s="34">
        <v>81</v>
      </c>
      <c r="C92" s="50" t="s">
        <v>84</v>
      </c>
      <c r="D92" s="137">
        <v>170.12</v>
      </c>
      <c r="E92" s="53">
        <v>19</v>
      </c>
      <c r="F92" s="51">
        <v>11.168586879849517</v>
      </c>
      <c r="G92" s="62" t="s">
        <v>4</v>
      </c>
      <c r="H92" s="63">
        <v>0</v>
      </c>
      <c r="I92" s="64" t="s">
        <v>4</v>
      </c>
      <c r="J92" s="63">
        <v>0</v>
      </c>
      <c r="K92" s="64" t="s">
        <v>4</v>
      </c>
      <c r="L92" s="63">
        <v>0</v>
      </c>
      <c r="M92" s="64" t="s">
        <v>4</v>
      </c>
      <c r="N92" s="63">
        <v>0</v>
      </c>
      <c r="O92" s="64" t="s">
        <v>4</v>
      </c>
      <c r="P92" s="63">
        <v>0</v>
      </c>
      <c r="Q92" s="64" t="s">
        <v>40</v>
      </c>
      <c r="R92" s="63">
        <v>0</v>
      </c>
      <c r="S92" s="65">
        <f t="shared" si="2"/>
        <v>11.168586879849517</v>
      </c>
      <c r="T92" s="58">
        <v>2031</v>
      </c>
      <c r="U92" s="49"/>
    </row>
    <row r="93" spans="1:21" ht="15.6" x14ac:dyDescent="0.3">
      <c r="A93" s="34">
        <v>91</v>
      </c>
      <c r="B93" s="34">
        <v>92</v>
      </c>
      <c r="C93" s="50" t="s">
        <v>92</v>
      </c>
      <c r="D93" s="137">
        <v>593.91</v>
      </c>
      <c r="E93" s="53">
        <v>6</v>
      </c>
      <c r="F93" s="51">
        <v>1.0102540789008436</v>
      </c>
      <c r="G93" s="62" t="s">
        <v>4</v>
      </c>
      <c r="H93" s="63" t="str">
        <f>IF(G93="C",10,IF(G93="D1",10,"0"))</f>
        <v>0</v>
      </c>
      <c r="I93" s="64" t="s">
        <v>4</v>
      </c>
      <c r="J93" s="63">
        <v>0</v>
      </c>
      <c r="K93" s="64" t="s">
        <v>5</v>
      </c>
      <c r="L93" s="63">
        <v>10</v>
      </c>
      <c r="M93" s="64" t="s">
        <v>4</v>
      </c>
      <c r="N93" s="63">
        <v>0</v>
      </c>
      <c r="O93" s="64" t="s">
        <v>4</v>
      </c>
      <c r="P93" s="63">
        <v>0</v>
      </c>
      <c r="Q93" s="64" t="s">
        <v>40</v>
      </c>
      <c r="R93" s="63">
        <v>0</v>
      </c>
      <c r="S93" s="65">
        <f t="shared" si="2"/>
        <v>11.010254078900843</v>
      </c>
      <c r="T93" s="64">
        <v>2031</v>
      </c>
      <c r="U93" s="49"/>
    </row>
    <row r="94" spans="1:21" ht="15.6" x14ac:dyDescent="0.3">
      <c r="A94" s="34"/>
      <c r="B94" s="34"/>
      <c r="C94" s="54" t="s">
        <v>135</v>
      </c>
      <c r="D94" s="136">
        <v>586.16999999999996</v>
      </c>
      <c r="E94" s="44">
        <v>5</v>
      </c>
      <c r="F94" s="55">
        <v>0.85299486497091292</v>
      </c>
      <c r="G94" s="66" t="s">
        <v>4</v>
      </c>
      <c r="H94" s="67">
        <v>0</v>
      </c>
      <c r="I94" s="68" t="s">
        <v>5</v>
      </c>
      <c r="J94" s="67">
        <v>10</v>
      </c>
      <c r="K94" s="68" t="s">
        <v>4</v>
      </c>
      <c r="L94" s="67">
        <v>0</v>
      </c>
      <c r="M94" s="68" t="s">
        <v>4</v>
      </c>
      <c r="N94" s="67">
        <v>0</v>
      </c>
      <c r="O94" s="68" t="s">
        <v>4</v>
      </c>
      <c r="P94" s="67">
        <v>0</v>
      </c>
      <c r="Q94" s="66" t="s">
        <v>40</v>
      </c>
      <c r="R94" s="67">
        <v>0</v>
      </c>
      <c r="S94" s="65">
        <f t="shared" si="2"/>
        <v>10.852994864970913</v>
      </c>
      <c r="T94" s="58">
        <v>2031</v>
      </c>
      <c r="U94" s="49"/>
    </row>
    <row r="95" spans="1:21" ht="16.2" thickBot="1" x14ac:dyDescent="0.35">
      <c r="A95" s="125">
        <v>106</v>
      </c>
      <c r="B95" s="125">
        <v>107</v>
      </c>
      <c r="C95" s="110" t="s">
        <v>101</v>
      </c>
      <c r="D95" s="138">
        <v>604.35</v>
      </c>
      <c r="E95" s="104">
        <v>63</v>
      </c>
      <c r="F95" s="105">
        <v>10.424422933730455</v>
      </c>
      <c r="G95" s="126" t="s">
        <v>4</v>
      </c>
      <c r="H95" s="107" t="str">
        <f>IF(G95="C",10,IF(G95="D1",10,"0"))</f>
        <v>0</v>
      </c>
      <c r="I95" s="106" t="s">
        <v>4</v>
      </c>
      <c r="J95" s="107">
        <v>0</v>
      </c>
      <c r="K95" s="106" t="s">
        <v>4</v>
      </c>
      <c r="L95" s="107">
        <v>0</v>
      </c>
      <c r="M95" s="106" t="s">
        <v>4</v>
      </c>
      <c r="N95" s="107">
        <v>0</v>
      </c>
      <c r="O95" s="106" t="s">
        <v>4</v>
      </c>
      <c r="P95" s="107">
        <v>0</v>
      </c>
      <c r="Q95" s="106" t="s">
        <v>40</v>
      </c>
      <c r="R95" s="107">
        <v>0</v>
      </c>
      <c r="S95" s="108">
        <f t="shared" si="2"/>
        <v>10.424422933730455</v>
      </c>
      <c r="T95" s="106">
        <v>2031</v>
      </c>
      <c r="U95" s="109"/>
    </row>
    <row r="96" spans="1:21" ht="15.6" x14ac:dyDescent="0.3">
      <c r="A96" s="34">
        <v>118</v>
      </c>
      <c r="B96" s="34">
        <v>119</v>
      </c>
      <c r="C96" s="120" t="s">
        <v>111</v>
      </c>
      <c r="D96" s="140">
        <v>77.209999999999994</v>
      </c>
      <c r="E96" s="81">
        <v>8</v>
      </c>
      <c r="F96" s="121">
        <v>10.361352156456419</v>
      </c>
      <c r="G96" s="122" t="s">
        <v>4</v>
      </c>
      <c r="H96" s="123" t="str">
        <f>IF(G96="C",10,IF(G96="D1",10,"0"))</f>
        <v>0</v>
      </c>
      <c r="I96" s="124" t="s">
        <v>4</v>
      </c>
      <c r="J96" s="123">
        <v>0</v>
      </c>
      <c r="K96" s="124" t="s">
        <v>4</v>
      </c>
      <c r="L96" s="123">
        <v>0</v>
      </c>
      <c r="M96" s="124" t="s">
        <v>4</v>
      </c>
      <c r="N96" s="123">
        <v>0</v>
      </c>
      <c r="O96" s="124" t="s">
        <v>4</v>
      </c>
      <c r="P96" s="123">
        <v>0</v>
      </c>
      <c r="Q96" s="124" t="s">
        <v>40</v>
      </c>
      <c r="R96" s="123">
        <v>0</v>
      </c>
      <c r="S96" s="61">
        <f t="shared" si="2"/>
        <v>10.361352156456419</v>
      </c>
      <c r="T96" s="58">
        <v>2032</v>
      </c>
      <c r="U96" s="93"/>
    </row>
    <row r="97" spans="1:21" ht="15.6" x14ac:dyDescent="0.3">
      <c r="A97" s="34">
        <v>101</v>
      </c>
      <c r="B97" s="34">
        <v>102</v>
      </c>
      <c r="C97" s="50" t="s">
        <v>97</v>
      </c>
      <c r="D97" s="137">
        <v>952.34</v>
      </c>
      <c r="E97" s="53">
        <v>98</v>
      </c>
      <c r="F97" s="51">
        <v>10.290442489027027</v>
      </c>
      <c r="G97" s="62" t="s">
        <v>4</v>
      </c>
      <c r="H97" s="63" t="str">
        <f>IF(G97="C",10,IF(G97="D1",10,"0"))</f>
        <v>0</v>
      </c>
      <c r="I97" s="64" t="s">
        <v>4</v>
      </c>
      <c r="J97" s="63">
        <v>0</v>
      </c>
      <c r="K97" s="64" t="s">
        <v>4</v>
      </c>
      <c r="L97" s="63">
        <v>0</v>
      </c>
      <c r="M97" s="64" t="s">
        <v>4</v>
      </c>
      <c r="N97" s="63">
        <v>0</v>
      </c>
      <c r="O97" s="64" t="s">
        <v>4</v>
      </c>
      <c r="P97" s="63">
        <v>0</v>
      </c>
      <c r="Q97" s="64" t="s">
        <v>40</v>
      </c>
      <c r="R97" s="63">
        <v>0</v>
      </c>
      <c r="S97" s="65">
        <f t="shared" si="2"/>
        <v>10.290442489027027</v>
      </c>
      <c r="T97" s="64">
        <v>2032</v>
      </c>
      <c r="U97" s="49"/>
    </row>
    <row r="98" spans="1:21" ht="15.6" x14ac:dyDescent="0.3">
      <c r="A98" s="34">
        <v>93</v>
      </c>
      <c r="B98" s="34">
        <v>94</v>
      </c>
      <c r="C98" s="50" t="s">
        <v>47</v>
      </c>
      <c r="D98" s="137">
        <v>415.15</v>
      </c>
      <c r="E98" s="53">
        <v>0</v>
      </c>
      <c r="F98" s="51">
        <v>0</v>
      </c>
      <c r="G98" s="62" t="s">
        <v>4</v>
      </c>
      <c r="H98" s="63" t="str">
        <f>IF(G98="C",10,IF(G98="D1",10,"0"))</f>
        <v>0</v>
      </c>
      <c r="I98" s="64" t="s">
        <v>5</v>
      </c>
      <c r="J98" s="67">
        <v>10</v>
      </c>
      <c r="K98" s="64" t="s">
        <v>4</v>
      </c>
      <c r="L98" s="63">
        <v>0</v>
      </c>
      <c r="M98" s="64" t="s">
        <v>4</v>
      </c>
      <c r="N98" s="63">
        <v>0</v>
      </c>
      <c r="O98" s="64" t="s">
        <v>4</v>
      </c>
      <c r="P98" s="63">
        <v>0</v>
      </c>
      <c r="Q98" s="64" t="s">
        <v>40</v>
      </c>
      <c r="R98" s="63">
        <v>0</v>
      </c>
      <c r="S98" s="65">
        <f t="shared" si="2"/>
        <v>10</v>
      </c>
      <c r="T98" s="58">
        <v>2032</v>
      </c>
      <c r="U98" s="49"/>
    </row>
    <row r="99" spans="1:21" ht="15.6" x14ac:dyDescent="0.3">
      <c r="A99" s="34"/>
      <c r="B99" s="34"/>
      <c r="C99" s="54" t="s">
        <v>139</v>
      </c>
      <c r="D99" s="136">
        <v>94.91</v>
      </c>
      <c r="E99" s="44">
        <v>0</v>
      </c>
      <c r="F99" s="55">
        <v>0</v>
      </c>
      <c r="G99" s="66" t="s">
        <v>4</v>
      </c>
      <c r="H99" s="67">
        <v>0</v>
      </c>
      <c r="I99" s="68" t="s">
        <v>4</v>
      </c>
      <c r="J99" s="67">
        <v>0</v>
      </c>
      <c r="K99" s="68" t="s">
        <v>5</v>
      </c>
      <c r="L99" s="67">
        <v>10</v>
      </c>
      <c r="M99" s="68" t="s">
        <v>4</v>
      </c>
      <c r="N99" s="67">
        <v>0</v>
      </c>
      <c r="O99" s="68" t="s">
        <v>4</v>
      </c>
      <c r="P99" s="67">
        <v>0</v>
      </c>
      <c r="Q99" s="66" t="s">
        <v>40</v>
      </c>
      <c r="R99" s="67">
        <v>0</v>
      </c>
      <c r="S99" s="65">
        <f t="shared" si="2"/>
        <v>10</v>
      </c>
      <c r="T99" s="64">
        <v>2032</v>
      </c>
      <c r="U99" s="49"/>
    </row>
    <row r="100" spans="1:21" ht="15.6" x14ac:dyDescent="0.3">
      <c r="A100" s="34">
        <v>89</v>
      </c>
      <c r="B100" s="34">
        <v>90</v>
      </c>
      <c r="C100" s="50" t="s">
        <v>90</v>
      </c>
      <c r="D100" s="137">
        <v>616.11</v>
      </c>
      <c r="E100" s="53">
        <v>58</v>
      </c>
      <c r="F100" s="51">
        <v>9.4139033614127339</v>
      </c>
      <c r="G100" s="64" t="s">
        <v>4</v>
      </c>
      <c r="H100" s="63">
        <v>0</v>
      </c>
      <c r="I100" s="64" t="s">
        <v>4</v>
      </c>
      <c r="J100" s="63">
        <v>0</v>
      </c>
      <c r="K100" s="64" t="s">
        <v>4</v>
      </c>
      <c r="L100" s="63">
        <v>0</v>
      </c>
      <c r="M100" s="64" t="s">
        <v>4</v>
      </c>
      <c r="N100" s="63">
        <v>0</v>
      </c>
      <c r="O100" s="64" t="s">
        <v>4</v>
      </c>
      <c r="P100" s="63">
        <v>0</v>
      </c>
      <c r="Q100" s="64" t="s">
        <v>40</v>
      </c>
      <c r="R100" s="63">
        <v>0</v>
      </c>
      <c r="S100" s="65">
        <f t="shared" si="2"/>
        <v>9.4139033614127339</v>
      </c>
      <c r="T100" s="58">
        <v>2032</v>
      </c>
      <c r="U100" s="49"/>
    </row>
    <row r="101" spans="1:21" ht="15.6" x14ac:dyDescent="0.3">
      <c r="A101" s="34">
        <v>109</v>
      </c>
      <c r="B101" s="34">
        <v>110</v>
      </c>
      <c r="C101" s="54" t="s">
        <v>104</v>
      </c>
      <c r="D101" s="136">
        <v>402.27</v>
      </c>
      <c r="E101" s="44">
        <v>33</v>
      </c>
      <c r="F101" s="55">
        <v>8.2034454470877769</v>
      </c>
      <c r="G101" s="66" t="s">
        <v>4</v>
      </c>
      <c r="H101" s="67" t="str">
        <f>IF(G101="C",10,IF(G101="D1",10,"0"))</f>
        <v>0</v>
      </c>
      <c r="I101" s="68" t="s">
        <v>4</v>
      </c>
      <c r="J101" s="67">
        <v>0</v>
      </c>
      <c r="K101" s="68" t="s">
        <v>4</v>
      </c>
      <c r="L101" s="67">
        <v>0</v>
      </c>
      <c r="M101" s="68" t="s">
        <v>4</v>
      </c>
      <c r="N101" s="67">
        <v>0</v>
      </c>
      <c r="O101" s="68" t="s">
        <v>4</v>
      </c>
      <c r="P101" s="67">
        <v>0</v>
      </c>
      <c r="Q101" s="68" t="s">
        <v>40</v>
      </c>
      <c r="R101" s="67">
        <v>0</v>
      </c>
      <c r="S101" s="65">
        <f t="shared" si="2"/>
        <v>8.2034454470877769</v>
      </c>
      <c r="T101" s="64">
        <v>2032</v>
      </c>
      <c r="U101" s="49"/>
    </row>
    <row r="102" spans="1:21" ht="15.6" x14ac:dyDescent="0.3">
      <c r="A102" s="34">
        <v>112</v>
      </c>
      <c r="B102" s="34">
        <v>113</v>
      </c>
      <c r="C102" s="54" t="s">
        <v>106</v>
      </c>
      <c r="D102" s="136">
        <v>63</v>
      </c>
      <c r="E102" s="44">
        <v>5</v>
      </c>
      <c r="F102" s="55">
        <v>7.9365079365079358</v>
      </c>
      <c r="G102" s="66" t="s">
        <v>4</v>
      </c>
      <c r="H102" s="67" t="str">
        <f>IF(G102="C",10,IF(G102="D1",10,"0"))</f>
        <v>0</v>
      </c>
      <c r="I102" s="68" t="s">
        <v>4</v>
      </c>
      <c r="J102" s="67">
        <v>0</v>
      </c>
      <c r="K102" s="68" t="s">
        <v>4</v>
      </c>
      <c r="L102" s="67">
        <v>0</v>
      </c>
      <c r="M102" s="68" t="s">
        <v>4</v>
      </c>
      <c r="N102" s="67">
        <v>0</v>
      </c>
      <c r="O102" s="68" t="s">
        <v>4</v>
      </c>
      <c r="P102" s="67">
        <v>0</v>
      </c>
      <c r="Q102" s="68" t="s">
        <v>40</v>
      </c>
      <c r="R102" s="67">
        <v>0</v>
      </c>
      <c r="S102" s="65">
        <f t="shared" si="2"/>
        <v>7.9365079365079358</v>
      </c>
      <c r="T102" s="58">
        <v>2032</v>
      </c>
      <c r="U102" s="49"/>
    </row>
    <row r="103" spans="1:21" ht="15.6" x14ac:dyDescent="0.3">
      <c r="A103" s="34">
        <v>107</v>
      </c>
      <c r="B103" s="34">
        <v>108</v>
      </c>
      <c r="C103" s="50" t="s">
        <v>102</v>
      </c>
      <c r="D103" s="137">
        <v>364.47</v>
      </c>
      <c r="E103" s="53">
        <v>27</v>
      </c>
      <c r="F103" s="51">
        <v>7.4080171207506789</v>
      </c>
      <c r="G103" s="62" t="s">
        <v>4</v>
      </c>
      <c r="H103" s="63" t="str">
        <f>IF(G103="C",10,IF(G103="D1",10,"0"))</f>
        <v>0</v>
      </c>
      <c r="I103" s="64" t="s">
        <v>4</v>
      </c>
      <c r="J103" s="63">
        <v>0</v>
      </c>
      <c r="K103" s="64" t="s">
        <v>4</v>
      </c>
      <c r="L103" s="63">
        <v>0</v>
      </c>
      <c r="M103" s="64" t="s">
        <v>4</v>
      </c>
      <c r="N103" s="63">
        <v>0</v>
      </c>
      <c r="O103" s="64" t="s">
        <v>4</v>
      </c>
      <c r="P103" s="63">
        <v>0</v>
      </c>
      <c r="Q103" s="64" t="s">
        <v>40</v>
      </c>
      <c r="R103" s="63">
        <v>0</v>
      </c>
      <c r="S103" s="65">
        <f t="shared" si="2"/>
        <v>7.4080171207506789</v>
      </c>
      <c r="T103" s="64">
        <v>2032</v>
      </c>
      <c r="U103" s="49"/>
    </row>
    <row r="104" spans="1:21" ht="15.6" x14ac:dyDescent="0.3">
      <c r="A104" s="34">
        <v>108</v>
      </c>
      <c r="B104" s="34">
        <v>109</v>
      </c>
      <c r="C104" s="50" t="s">
        <v>103</v>
      </c>
      <c r="D104" s="137">
        <v>136.4</v>
      </c>
      <c r="E104" s="53">
        <v>10</v>
      </c>
      <c r="F104" s="51">
        <v>7.3313782991202334</v>
      </c>
      <c r="G104" s="62" t="s">
        <v>4</v>
      </c>
      <c r="H104" s="63" t="str">
        <f>IF(G104="C",10,IF(G104="D1",10,"0"))</f>
        <v>0</v>
      </c>
      <c r="I104" s="64" t="s">
        <v>4</v>
      </c>
      <c r="J104" s="63">
        <v>0</v>
      </c>
      <c r="K104" s="64" t="s">
        <v>4</v>
      </c>
      <c r="L104" s="63">
        <v>0</v>
      </c>
      <c r="M104" s="64" t="s">
        <v>4</v>
      </c>
      <c r="N104" s="63">
        <v>0</v>
      </c>
      <c r="O104" s="64" t="s">
        <v>4</v>
      </c>
      <c r="P104" s="63">
        <v>0</v>
      </c>
      <c r="Q104" s="64" t="s">
        <v>40</v>
      </c>
      <c r="R104" s="63">
        <v>0</v>
      </c>
      <c r="S104" s="65">
        <f t="shared" si="2"/>
        <v>7.3313782991202334</v>
      </c>
      <c r="T104" s="58">
        <v>2032</v>
      </c>
      <c r="U104" s="49"/>
    </row>
    <row r="105" spans="1:21" ht="15.6" x14ac:dyDescent="0.3">
      <c r="A105" s="34"/>
      <c r="B105" s="34"/>
      <c r="C105" s="54" t="s">
        <v>133</v>
      </c>
      <c r="D105" s="136">
        <v>275.54000000000002</v>
      </c>
      <c r="E105" s="44">
        <v>19</v>
      </c>
      <c r="F105" s="55">
        <v>6.8955505552732808</v>
      </c>
      <c r="G105" s="66" t="s">
        <v>4</v>
      </c>
      <c r="H105" s="67">
        <v>0</v>
      </c>
      <c r="I105" s="68" t="s">
        <v>4</v>
      </c>
      <c r="J105" s="67">
        <v>0</v>
      </c>
      <c r="K105" s="68" t="s">
        <v>4</v>
      </c>
      <c r="L105" s="67">
        <v>0</v>
      </c>
      <c r="M105" s="68" t="s">
        <v>4</v>
      </c>
      <c r="N105" s="67">
        <v>0</v>
      </c>
      <c r="O105" s="68" t="s">
        <v>4</v>
      </c>
      <c r="P105" s="67">
        <v>0</v>
      </c>
      <c r="Q105" s="66" t="s">
        <v>40</v>
      </c>
      <c r="R105" s="67">
        <v>0</v>
      </c>
      <c r="S105" s="65">
        <f t="shared" si="2"/>
        <v>6.8955505552732808</v>
      </c>
      <c r="T105" s="64">
        <v>2032</v>
      </c>
      <c r="U105" s="49"/>
    </row>
    <row r="106" spans="1:21" ht="15.6" x14ac:dyDescent="0.3">
      <c r="A106" s="34">
        <v>82</v>
      </c>
      <c r="B106" s="34">
        <v>83</v>
      </c>
      <c r="C106" s="50" t="s">
        <v>85</v>
      </c>
      <c r="D106" s="137">
        <v>685.14</v>
      </c>
      <c r="E106" s="53">
        <v>45</v>
      </c>
      <c r="F106" s="51">
        <v>6.568000700586742</v>
      </c>
      <c r="G106" s="62" t="s">
        <v>4</v>
      </c>
      <c r="H106" s="63" t="str">
        <f>IF(G106="C",10,IF(G106="D1",10,"0"))</f>
        <v>0</v>
      </c>
      <c r="I106" s="64" t="s">
        <v>4</v>
      </c>
      <c r="J106" s="63">
        <v>0</v>
      </c>
      <c r="K106" s="64" t="s">
        <v>4</v>
      </c>
      <c r="L106" s="63">
        <v>0</v>
      </c>
      <c r="M106" s="64" t="s">
        <v>4</v>
      </c>
      <c r="N106" s="63">
        <v>0</v>
      </c>
      <c r="O106" s="64" t="s">
        <v>4</v>
      </c>
      <c r="P106" s="63">
        <v>0</v>
      </c>
      <c r="Q106" s="64" t="s">
        <v>40</v>
      </c>
      <c r="R106" s="63">
        <v>0</v>
      </c>
      <c r="S106" s="65">
        <f t="shared" si="2"/>
        <v>6.568000700586742</v>
      </c>
      <c r="T106" s="58">
        <v>2032</v>
      </c>
      <c r="U106" s="49"/>
    </row>
    <row r="107" spans="1:21" ht="15.6" x14ac:dyDescent="0.3">
      <c r="A107" s="34">
        <v>120</v>
      </c>
      <c r="B107" s="34">
        <v>121</v>
      </c>
      <c r="C107" s="54" t="s">
        <v>113</v>
      </c>
      <c r="D107" s="136">
        <v>133.66999999999999</v>
      </c>
      <c r="E107" s="44">
        <v>8</v>
      </c>
      <c r="F107" s="55">
        <v>5.9848881574025592</v>
      </c>
      <c r="G107" s="66" t="s">
        <v>4</v>
      </c>
      <c r="H107" s="67" t="str">
        <f>IF(G107="C",10,IF(G107="D1",10,"0"))</f>
        <v>0</v>
      </c>
      <c r="I107" s="68" t="s">
        <v>4</v>
      </c>
      <c r="J107" s="67">
        <v>0</v>
      </c>
      <c r="K107" s="68" t="s">
        <v>4</v>
      </c>
      <c r="L107" s="67">
        <v>0</v>
      </c>
      <c r="M107" s="68" t="s">
        <v>4</v>
      </c>
      <c r="N107" s="67">
        <v>0</v>
      </c>
      <c r="O107" s="68" t="s">
        <v>4</v>
      </c>
      <c r="P107" s="67">
        <v>0</v>
      </c>
      <c r="Q107" s="68" t="s">
        <v>40</v>
      </c>
      <c r="R107" s="67">
        <v>0</v>
      </c>
      <c r="S107" s="65">
        <f t="shared" ref="S107:S126" si="3">F107+H107+J107+L107+N107+P107+R107</f>
        <v>5.9848881574025592</v>
      </c>
      <c r="T107" s="64">
        <v>2032</v>
      </c>
      <c r="U107" s="49"/>
    </row>
    <row r="108" spans="1:21" ht="16.2" thickBot="1" x14ac:dyDescent="0.35">
      <c r="A108" s="34">
        <v>104</v>
      </c>
      <c r="B108" s="34">
        <v>105</v>
      </c>
      <c r="C108" s="110" t="s">
        <v>99</v>
      </c>
      <c r="D108" s="138">
        <v>607.73</v>
      </c>
      <c r="E108" s="104">
        <v>36</v>
      </c>
      <c r="F108" s="105">
        <v>5.9236832145854246</v>
      </c>
      <c r="G108" s="126" t="s">
        <v>4</v>
      </c>
      <c r="H108" s="107" t="str">
        <f>IF(G108="C",10,IF(G108="D1",10,"0"))</f>
        <v>0</v>
      </c>
      <c r="I108" s="106" t="s">
        <v>4</v>
      </c>
      <c r="J108" s="107">
        <v>0</v>
      </c>
      <c r="K108" s="106" t="s">
        <v>4</v>
      </c>
      <c r="L108" s="107">
        <v>0</v>
      </c>
      <c r="M108" s="106" t="s">
        <v>4</v>
      </c>
      <c r="N108" s="107">
        <v>0</v>
      </c>
      <c r="O108" s="106" t="s">
        <v>4</v>
      </c>
      <c r="P108" s="107">
        <v>0</v>
      </c>
      <c r="Q108" s="106" t="s">
        <v>40</v>
      </c>
      <c r="R108" s="107">
        <v>0</v>
      </c>
      <c r="S108" s="108">
        <f t="shared" si="3"/>
        <v>5.9236832145854246</v>
      </c>
      <c r="T108" s="106">
        <v>2032</v>
      </c>
      <c r="U108" s="109"/>
    </row>
    <row r="109" spans="1:21" ht="15.6" x14ac:dyDescent="0.3">
      <c r="A109" s="34"/>
      <c r="B109" s="34"/>
      <c r="C109" s="120" t="s">
        <v>137</v>
      </c>
      <c r="D109" s="140">
        <v>120.56</v>
      </c>
      <c r="E109" s="81">
        <v>7</v>
      </c>
      <c r="F109" s="121">
        <v>5.8062375580623753</v>
      </c>
      <c r="G109" s="122" t="s">
        <v>4</v>
      </c>
      <c r="H109" s="123">
        <v>0</v>
      </c>
      <c r="I109" s="124" t="s">
        <v>4</v>
      </c>
      <c r="J109" s="123">
        <v>0</v>
      </c>
      <c r="K109" s="124" t="s">
        <v>4</v>
      </c>
      <c r="L109" s="123">
        <v>0</v>
      </c>
      <c r="M109" s="124" t="s">
        <v>4</v>
      </c>
      <c r="N109" s="123">
        <v>0</v>
      </c>
      <c r="O109" s="124" t="s">
        <v>4</v>
      </c>
      <c r="P109" s="123">
        <v>0</v>
      </c>
      <c r="Q109" s="122" t="s">
        <v>40</v>
      </c>
      <c r="R109" s="123">
        <v>0</v>
      </c>
      <c r="S109" s="61">
        <f t="shared" si="3"/>
        <v>5.8062375580623753</v>
      </c>
      <c r="T109" s="58">
        <v>2033</v>
      </c>
      <c r="U109" s="93"/>
    </row>
    <row r="110" spans="1:21" ht="15.6" x14ac:dyDescent="0.3">
      <c r="A110" s="34">
        <v>116</v>
      </c>
      <c r="B110" s="34">
        <v>117</v>
      </c>
      <c r="C110" s="54" t="s">
        <v>109</v>
      </c>
      <c r="D110" s="136">
        <v>451.47</v>
      </c>
      <c r="E110" s="44">
        <v>25</v>
      </c>
      <c r="F110" s="55">
        <v>5.5374664983276842</v>
      </c>
      <c r="G110" s="66" t="s">
        <v>4</v>
      </c>
      <c r="H110" s="67" t="str">
        <f>IF(G110="C",10,IF(G110="D1",10,"0"))</f>
        <v>0</v>
      </c>
      <c r="I110" s="68" t="s">
        <v>4</v>
      </c>
      <c r="J110" s="67">
        <v>0</v>
      </c>
      <c r="K110" s="68" t="s">
        <v>4</v>
      </c>
      <c r="L110" s="67">
        <v>0</v>
      </c>
      <c r="M110" s="68" t="s">
        <v>4</v>
      </c>
      <c r="N110" s="67">
        <v>0</v>
      </c>
      <c r="O110" s="68" t="s">
        <v>4</v>
      </c>
      <c r="P110" s="67">
        <v>0</v>
      </c>
      <c r="Q110" s="68" t="s">
        <v>40</v>
      </c>
      <c r="R110" s="67">
        <v>0</v>
      </c>
      <c r="S110" s="65">
        <f t="shared" si="3"/>
        <v>5.5374664983276842</v>
      </c>
      <c r="T110" s="64">
        <v>2033</v>
      </c>
      <c r="U110" s="49"/>
    </row>
    <row r="111" spans="1:21" ht="15.6" x14ac:dyDescent="0.3">
      <c r="A111" s="34">
        <v>115</v>
      </c>
      <c r="B111" s="34">
        <v>116</v>
      </c>
      <c r="C111" s="54" t="s">
        <v>108</v>
      </c>
      <c r="D111" s="136">
        <v>222.89</v>
      </c>
      <c r="E111" s="44">
        <v>11</v>
      </c>
      <c r="F111" s="55">
        <v>4.9351698147068062</v>
      </c>
      <c r="G111" s="66" t="s">
        <v>4</v>
      </c>
      <c r="H111" s="67" t="str">
        <f>IF(G111="C",10,IF(G111="D1",10,"0"))</f>
        <v>0</v>
      </c>
      <c r="I111" s="68" t="s">
        <v>4</v>
      </c>
      <c r="J111" s="67">
        <v>0</v>
      </c>
      <c r="K111" s="68" t="s">
        <v>4</v>
      </c>
      <c r="L111" s="67">
        <v>0</v>
      </c>
      <c r="M111" s="68" t="s">
        <v>4</v>
      </c>
      <c r="N111" s="67">
        <v>0</v>
      </c>
      <c r="O111" s="68" t="s">
        <v>4</v>
      </c>
      <c r="P111" s="67">
        <v>0</v>
      </c>
      <c r="Q111" s="68" t="s">
        <v>40</v>
      </c>
      <c r="R111" s="67">
        <v>0</v>
      </c>
      <c r="S111" s="65">
        <f t="shared" si="3"/>
        <v>4.9351698147068062</v>
      </c>
      <c r="T111" s="64">
        <v>2033</v>
      </c>
      <c r="U111" s="49"/>
    </row>
    <row r="112" spans="1:21" ht="15.6" x14ac:dyDescent="0.3">
      <c r="A112" s="34">
        <v>110</v>
      </c>
      <c r="B112" s="34">
        <v>111</v>
      </c>
      <c r="C112" s="54" t="s">
        <v>105</v>
      </c>
      <c r="D112" s="136">
        <v>348.57</v>
      </c>
      <c r="E112" s="44">
        <v>16</v>
      </c>
      <c r="F112" s="55">
        <v>4.5901827466506013</v>
      </c>
      <c r="G112" s="66" t="s">
        <v>4</v>
      </c>
      <c r="H112" s="67" t="str">
        <f>IF(G112="C",10,IF(G112="D1",10,"0"))</f>
        <v>0</v>
      </c>
      <c r="I112" s="68" t="s">
        <v>4</v>
      </c>
      <c r="J112" s="67">
        <v>0</v>
      </c>
      <c r="K112" s="68" t="s">
        <v>4</v>
      </c>
      <c r="L112" s="67">
        <v>0</v>
      </c>
      <c r="M112" s="68" t="s">
        <v>4</v>
      </c>
      <c r="N112" s="67">
        <v>0</v>
      </c>
      <c r="O112" s="68" t="s">
        <v>4</v>
      </c>
      <c r="P112" s="67">
        <v>0</v>
      </c>
      <c r="Q112" s="68" t="s">
        <v>40</v>
      </c>
      <c r="R112" s="67">
        <v>0</v>
      </c>
      <c r="S112" s="65">
        <f t="shared" si="3"/>
        <v>4.5901827466506013</v>
      </c>
      <c r="T112" s="58">
        <v>2033</v>
      </c>
      <c r="U112" s="49"/>
    </row>
    <row r="113" spans="1:21" ht="15.6" x14ac:dyDescent="0.3">
      <c r="A113" s="34">
        <v>117</v>
      </c>
      <c r="B113" s="34">
        <v>118</v>
      </c>
      <c r="C113" s="54" t="s">
        <v>110</v>
      </c>
      <c r="D113" s="136">
        <v>508.76</v>
      </c>
      <c r="E113" s="44">
        <v>20</v>
      </c>
      <c r="F113" s="55">
        <v>3.9311266609010147</v>
      </c>
      <c r="G113" s="66" t="s">
        <v>4</v>
      </c>
      <c r="H113" s="67" t="str">
        <f>IF(G113="C",10,IF(G113="D1",10,"0"))</f>
        <v>0</v>
      </c>
      <c r="I113" s="68" t="s">
        <v>4</v>
      </c>
      <c r="J113" s="67">
        <v>0</v>
      </c>
      <c r="K113" s="68" t="s">
        <v>4</v>
      </c>
      <c r="L113" s="67">
        <v>0</v>
      </c>
      <c r="M113" s="68" t="s">
        <v>4</v>
      </c>
      <c r="N113" s="67">
        <v>0</v>
      </c>
      <c r="O113" s="68" t="s">
        <v>4</v>
      </c>
      <c r="P113" s="67">
        <v>0</v>
      </c>
      <c r="Q113" s="68" t="s">
        <v>40</v>
      </c>
      <c r="R113" s="67">
        <v>0</v>
      </c>
      <c r="S113" s="65">
        <f t="shared" si="3"/>
        <v>3.9311266609010147</v>
      </c>
      <c r="T113" s="64">
        <v>2033</v>
      </c>
      <c r="U113" s="49"/>
    </row>
    <row r="114" spans="1:21" ht="15.6" x14ac:dyDescent="0.3">
      <c r="A114" s="34">
        <v>121</v>
      </c>
      <c r="B114" s="34">
        <v>122</v>
      </c>
      <c r="C114" s="54" t="s">
        <v>114</v>
      </c>
      <c r="D114" s="136">
        <v>222.9</v>
      </c>
      <c r="E114" s="44">
        <v>8</v>
      </c>
      <c r="F114" s="55">
        <v>3.5890533871691339</v>
      </c>
      <c r="G114" s="66" t="s">
        <v>4</v>
      </c>
      <c r="H114" s="67" t="str">
        <f>IF(G114="C",10,IF(G114="D1",10,"0"))</f>
        <v>0</v>
      </c>
      <c r="I114" s="68" t="s">
        <v>4</v>
      </c>
      <c r="J114" s="67">
        <v>0</v>
      </c>
      <c r="K114" s="68" t="s">
        <v>4</v>
      </c>
      <c r="L114" s="67">
        <v>0</v>
      </c>
      <c r="M114" s="68" t="s">
        <v>4</v>
      </c>
      <c r="N114" s="67">
        <v>0</v>
      </c>
      <c r="O114" s="68" t="s">
        <v>4</v>
      </c>
      <c r="P114" s="67">
        <v>0</v>
      </c>
      <c r="Q114" s="68" t="s">
        <v>40</v>
      </c>
      <c r="R114" s="67">
        <v>0</v>
      </c>
      <c r="S114" s="65">
        <f t="shared" si="3"/>
        <v>3.5890533871691339</v>
      </c>
      <c r="T114" s="64">
        <v>2033</v>
      </c>
      <c r="U114" s="49"/>
    </row>
    <row r="115" spans="1:21" ht="15.6" x14ac:dyDescent="0.3">
      <c r="A115" s="34"/>
      <c r="B115" s="34"/>
      <c r="C115" s="54" t="s">
        <v>138</v>
      </c>
      <c r="D115" s="136">
        <v>157.19</v>
      </c>
      <c r="E115" s="44">
        <v>5</v>
      </c>
      <c r="F115" s="55">
        <v>3.1808639226413895</v>
      </c>
      <c r="G115" s="66" t="s">
        <v>4</v>
      </c>
      <c r="H115" s="67">
        <v>0</v>
      </c>
      <c r="I115" s="68" t="s">
        <v>4</v>
      </c>
      <c r="J115" s="67">
        <v>0</v>
      </c>
      <c r="K115" s="68" t="s">
        <v>4</v>
      </c>
      <c r="L115" s="67">
        <v>0</v>
      </c>
      <c r="M115" s="68" t="s">
        <v>4</v>
      </c>
      <c r="N115" s="67">
        <v>0</v>
      </c>
      <c r="O115" s="68" t="s">
        <v>4</v>
      </c>
      <c r="P115" s="67">
        <v>0</v>
      </c>
      <c r="Q115" s="66" t="s">
        <v>40</v>
      </c>
      <c r="R115" s="67">
        <v>0</v>
      </c>
      <c r="S115" s="65">
        <f t="shared" si="3"/>
        <v>3.1808639226413895</v>
      </c>
      <c r="T115" s="58">
        <v>2033</v>
      </c>
      <c r="U115" s="49"/>
    </row>
    <row r="116" spans="1:21" ht="15.6" x14ac:dyDescent="0.3">
      <c r="A116" s="34"/>
      <c r="B116" s="34"/>
      <c r="C116" s="54" t="s">
        <v>149</v>
      </c>
      <c r="D116" s="136">
        <v>329.53</v>
      </c>
      <c r="E116" s="44">
        <v>9</v>
      </c>
      <c r="F116" s="55">
        <v>2.731162564865111</v>
      </c>
      <c r="G116" s="66" t="s">
        <v>4</v>
      </c>
      <c r="H116" s="67">
        <v>0</v>
      </c>
      <c r="I116" s="66" t="s">
        <v>4</v>
      </c>
      <c r="J116" s="67">
        <v>0</v>
      </c>
      <c r="K116" s="66" t="s">
        <v>4</v>
      </c>
      <c r="L116" s="67">
        <v>0</v>
      </c>
      <c r="M116" s="66" t="s">
        <v>4</v>
      </c>
      <c r="N116" s="67">
        <v>0</v>
      </c>
      <c r="O116" s="66" t="s">
        <v>4</v>
      </c>
      <c r="P116" s="67">
        <v>0</v>
      </c>
      <c r="Q116" s="66" t="s">
        <v>40</v>
      </c>
      <c r="R116" s="67">
        <v>0</v>
      </c>
      <c r="S116" s="65">
        <f t="shared" si="3"/>
        <v>2.731162564865111</v>
      </c>
      <c r="T116" s="64">
        <v>2033</v>
      </c>
      <c r="U116" s="49"/>
    </row>
    <row r="117" spans="1:21" ht="15.6" x14ac:dyDescent="0.3">
      <c r="A117" s="34">
        <v>114</v>
      </c>
      <c r="B117" s="34">
        <v>115</v>
      </c>
      <c r="C117" s="54" t="s">
        <v>107</v>
      </c>
      <c r="D117" s="136">
        <v>181.2</v>
      </c>
      <c r="E117" s="44">
        <v>4</v>
      </c>
      <c r="F117" s="55">
        <v>2.2075055187637971</v>
      </c>
      <c r="G117" s="66" t="s">
        <v>4</v>
      </c>
      <c r="H117" s="67" t="str">
        <f>IF(G117="C",10,IF(G117="D1",10,"0"))</f>
        <v>0</v>
      </c>
      <c r="I117" s="68" t="s">
        <v>4</v>
      </c>
      <c r="J117" s="67">
        <v>0</v>
      </c>
      <c r="K117" s="68" t="s">
        <v>4</v>
      </c>
      <c r="L117" s="67">
        <v>0</v>
      </c>
      <c r="M117" s="68" t="s">
        <v>4</v>
      </c>
      <c r="N117" s="67">
        <v>0</v>
      </c>
      <c r="O117" s="68" t="s">
        <v>4</v>
      </c>
      <c r="P117" s="67">
        <v>0</v>
      </c>
      <c r="Q117" s="68" t="s">
        <v>40</v>
      </c>
      <c r="R117" s="67">
        <v>0</v>
      </c>
      <c r="S117" s="65">
        <f t="shared" si="3"/>
        <v>2.2075055187637971</v>
      </c>
      <c r="T117" s="64">
        <v>2033</v>
      </c>
      <c r="U117" s="49"/>
    </row>
    <row r="118" spans="1:21" ht="15.6" x14ac:dyDescent="0.3">
      <c r="A118" s="34">
        <v>126</v>
      </c>
      <c r="B118" s="34">
        <v>127</v>
      </c>
      <c r="C118" s="50" t="s">
        <v>118</v>
      </c>
      <c r="D118" s="137">
        <v>707.82</v>
      </c>
      <c r="E118" s="53">
        <v>12</v>
      </c>
      <c r="F118" s="51">
        <v>1.6953462744765617</v>
      </c>
      <c r="G118" s="62" t="s">
        <v>4</v>
      </c>
      <c r="H118" s="63" t="str">
        <f>IF(G118="C",10,IF(G118="D1",10,"0"))</f>
        <v>0</v>
      </c>
      <c r="I118" s="64" t="s">
        <v>4</v>
      </c>
      <c r="J118" s="63">
        <v>0</v>
      </c>
      <c r="K118" s="64" t="s">
        <v>4</v>
      </c>
      <c r="L118" s="63">
        <v>0</v>
      </c>
      <c r="M118" s="64" t="s">
        <v>4</v>
      </c>
      <c r="N118" s="63">
        <v>0</v>
      </c>
      <c r="O118" s="64" t="s">
        <v>4</v>
      </c>
      <c r="P118" s="63">
        <v>0</v>
      </c>
      <c r="Q118" s="64" t="s">
        <v>40</v>
      </c>
      <c r="R118" s="63">
        <v>0</v>
      </c>
      <c r="S118" s="65">
        <f t="shared" si="3"/>
        <v>1.6953462744765617</v>
      </c>
      <c r="T118" s="58">
        <v>2033</v>
      </c>
      <c r="U118" s="49"/>
    </row>
    <row r="119" spans="1:21" ht="15.6" x14ac:dyDescent="0.3">
      <c r="A119" s="34">
        <v>119</v>
      </c>
      <c r="B119" s="34">
        <v>120</v>
      </c>
      <c r="C119" s="54" t="s">
        <v>112</v>
      </c>
      <c r="D119" s="136">
        <v>266.20999999999998</v>
      </c>
      <c r="E119" s="44">
        <v>4</v>
      </c>
      <c r="F119" s="55">
        <v>1.5025731565305587</v>
      </c>
      <c r="G119" s="66" t="s">
        <v>4</v>
      </c>
      <c r="H119" s="67" t="str">
        <f>IF(G119="C",10,IF(G119="D1",10,"0"))</f>
        <v>0</v>
      </c>
      <c r="I119" s="68" t="s">
        <v>4</v>
      </c>
      <c r="J119" s="67">
        <v>0</v>
      </c>
      <c r="K119" s="68" t="s">
        <v>4</v>
      </c>
      <c r="L119" s="67">
        <v>0</v>
      </c>
      <c r="M119" s="68" t="s">
        <v>4</v>
      </c>
      <c r="N119" s="67">
        <v>0</v>
      </c>
      <c r="O119" s="68" t="s">
        <v>4</v>
      </c>
      <c r="P119" s="67">
        <v>0</v>
      </c>
      <c r="Q119" s="68" t="s">
        <v>40</v>
      </c>
      <c r="R119" s="67">
        <v>0</v>
      </c>
      <c r="S119" s="65">
        <f t="shared" si="3"/>
        <v>1.5025731565305587</v>
      </c>
      <c r="T119" s="64">
        <v>2033</v>
      </c>
      <c r="U119" s="49"/>
    </row>
    <row r="120" spans="1:21" ht="15.6" x14ac:dyDescent="0.3">
      <c r="A120" s="34">
        <v>122</v>
      </c>
      <c r="B120" s="34">
        <v>123</v>
      </c>
      <c r="C120" s="54" t="s">
        <v>115</v>
      </c>
      <c r="D120" s="136">
        <v>75.17</v>
      </c>
      <c r="E120" s="44">
        <v>1</v>
      </c>
      <c r="F120" s="55">
        <v>1.3303179459890913</v>
      </c>
      <c r="G120" s="66" t="s">
        <v>4</v>
      </c>
      <c r="H120" s="67" t="str">
        <f>IF(G120="C",10,IF(G120="D1",10,"0"))</f>
        <v>0</v>
      </c>
      <c r="I120" s="68" t="s">
        <v>4</v>
      </c>
      <c r="J120" s="67">
        <v>0</v>
      </c>
      <c r="K120" s="68" t="s">
        <v>4</v>
      </c>
      <c r="L120" s="67">
        <v>0</v>
      </c>
      <c r="M120" s="68" t="s">
        <v>4</v>
      </c>
      <c r="N120" s="67">
        <v>0</v>
      </c>
      <c r="O120" s="68" t="s">
        <v>4</v>
      </c>
      <c r="P120" s="67">
        <v>0</v>
      </c>
      <c r="Q120" s="68" t="s">
        <v>40</v>
      </c>
      <c r="R120" s="67">
        <v>0</v>
      </c>
      <c r="S120" s="65">
        <f t="shared" si="3"/>
        <v>1.3303179459890913</v>
      </c>
      <c r="T120" s="64">
        <v>2033</v>
      </c>
      <c r="U120" s="49"/>
    </row>
    <row r="121" spans="1:21" ht="15.6" x14ac:dyDescent="0.3">
      <c r="A121" s="34"/>
      <c r="B121" s="34"/>
      <c r="C121" s="50" t="s">
        <v>131</v>
      </c>
      <c r="D121" s="137">
        <v>533.22</v>
      </c>
      <c r="E121" s="53">
        <v>6</v>
      </c>
      <c r="F121" s="51">
        <v>1.1252391133115787</v>
      </c>
      <c r="G121" s="62" t="s">
        <v>4</v>
      </c>
      <c r="H121" s="63">
        <v>0</v>
      </c>
      <c r="I121" s="64" t="s">
        <v>4</v>
      </c>
      <c r="J121" s="63">
        <v>0</v>
      </c>
      <c r="K121" s="64" t="s">
        <v>4</v>
      </c>
      <c r="L121" s="63">
        <v>0</v>
      </c>
      <c r="M121" s="64" t="s">
        <v>4</v>
      </c>
      <c r="N121" s="63">
        <v>0</v>
      </c>
      <c r="O121" s="64" t="s">
        <v>4</v>
      </c>
      <c r="P121" s="63">
        <v>0</v>
      </c>
      <c r="Q121" s="64" t="s">
        <v>40</v>
      </c>
      <c r="R121" s="63">
        <v>0</v>
      </c>
      <c r="S121" s="65">
        <f t="shared" si="3"/>
        <v>1.1252391133115787</v>
      </c>
      <c r="T121" s="64">
        <v>2033</v>
      </c>
      <c r="U121" s="49"/>
    </row>
    <row r="122" spans="1:21" ht="16.2" thickBot="1" x14ac:dyDescent="0.35">
      <c r="A122" s="34">
        <v>125</v>
      </c>
      <c r="B122" s="34">
        <v>126</v>
      </c>
      <c r="C122" s="110" t="s">
        <v>117</v>
      </c>
      <c r="D122" s="138">
        <v>560.88</v>
      </c>
      <c r="E122" s="104">
        <v>5</v>
      </c>
      <c r="F122" s="105">
        <v>0.89145628298388258</v>
      </c>
      <c r="G122" s="126" t="s">
        <v>4</v>
      </c>
      <c r="H122" s="107" t="str">
        <f>IF(G122="C",10,IF(G122="D1",10,"0"))</f>
        <v>0</v>
      </c>
      <c r="I122" s="106" t="s">
        <v>4</v>
      </c>
      <c r="J122" s="107">
        <v>0</v>
      </c>
      <c r="K122" s="106" t="s">
        <v>4</v>
      </c>
      <c r="L122" s="107">
        <v>0</v>
      </c>
      <c r="M122" s="106" t="s">
        <v>4</v>
      </c>
      <c r="N122" s="107">
        <v>0</v>
      </c>
      <c r="O122" s="106" t="s">
        <v>4</v>
      </c>
      <c r="P122" s="107">
        <v>0</v>
      </c>
      <c r="Q122" s="106" t="s">
        <v>40</v>
      </c>
      <c r="R122" s="107">
        <v>0</v>
      </c>
      <c r="S122" s="108">
        <f t="shared" si="3"/>
        <v>0.89145628298388258</v>
      </c>
      <c r="T122" s="106">
        <v>2033</v>
      </c>
      <c r="U122" s="109"/>
    </row>
    <row r="123" spans="1:21" ht="17.25" customHeight="1" x14ac:dyDescent="0.3">
      <c r="A123" s="34">
        <v>123</v>
      </c>
      <c r="B123" s="34">
        <v>124</v>
      </c>
      <c r="C123" s="120" t="s">
        <v>116</v>
      </c>
      <c r="D123" s="140">
        <v>1366.41</v>
      </c>
      <c r="E123" s="81">
        <v>11</v>
      </c>
      <c r="F123" s="121">
        <v>0.80502923719820552</v>
      </c>
      <c r="G123" s="122" t="s">
        <v>4</v>
      </c>
      <c r="H123" s="123" t="str">
        <f>IF(G123="C",10,IF(G123="D1",10,"0"))</f>
        <v>0</v>
      </c>
      <c r="I123" s="124" t="s">
        <v>4</v>
      </c>
      <c r="J123" s="123">
        <v>0</v>
      </c>
      <c r="K123" s="124" t="s">
        <v>4</v>
      </c>
      <c r="L123" s="123">
        <v>0</v>
      </c>
      <c r="M123" s="124" t="s">
        <v>4</v>
      </c>
      <c r="N123" s="123">
        <v>0</v>
      </c>
      <c r="O123" s="124" t="s">
        <v>4</v>
      </c>
      <c r="P123" s="123">
        <v>0</v>
      </c>
      <c r="Q123" s="124" t="s">
        <v>40</v>
      </c>
      <c r="R123" s="123">
        <v>0</v>
      </c>
      <c r="S123" s="61">
        <f t="shared" si="3"/>
        <v>0.80502923719820552</v>
      </c>
      <c r="T123" s="58">
        <v>2034</v>
      </c>
      <c r="U123" s="93"/>
    </row>
    <row r="124" spans="1:21" ht="15.6" x14ac:dyDescent="0.3">
      <c r="A124" s="34">
        <v>124</v>
      </c>
      <c r="B124" s="34">
        <v>125</v>
      </c>
      <c r="C124" s="50" t="s">
        <v>148</v>
      </c>
      <c r="D124" s="137">
        <v>414.42</v>
      </c>
      <c r="E124" s="53">
        <v>2</v>
      </c>
      <c r="F124" s="51">
        <v>0.48260219101394725</v>
      </c>
      <c r="G124" s="62" t="s">
        <v>4</v>
      </c>
      <c r="H124" s="63" t="str">
        <f>IF(G124="C",10,IF(G124="D1",10,"0"))</f>
        <v>0</v>
      </c>
      <c r="I124" s="64" t="s">
        <v>4</v>
      </c>
      <c r="J124" s="63">
        <v>0</v>
      </c>
      <c r="K124" s="64" t="s">
        <v>4</v>
      </c>
      <c r="L124" s="63">
        <v>0</v>
      </c>
      <c r="M124" s="64" t="s">
        <v>4</v>
      </c>
      <c r="N124" s="63">
        <v>0</v>
      </c>
      <c r="O124" s="64" t="s">
        <v>4</v>
      </c>
      <c r="P124" s="63">
        <v>0</v>
      </c>
      <c r="Q124" s="64" t="s">
        <v>40</v>
      </c>
      <c r="R124" s="63">
        <v>0</v>
      </c>
      <c r="S124" s="65">
        <f t="shared" si="3"/>
        <v>0.48260219101394725</v>
      </c>
      <c r="T124" s="64">
        <v>2034</v>
      </c>
      <c r="U124" s="49"/>
    </row>
    <row r="125" spans="1:21" ht="15.6" x14ac:dyDescent="0.3">
      <c r="A125" s="34"/>
      <c r="B125" s="34"/>
      <c r="C125" s="50" t="s">
        <v>119</v>
      </c>
      <c r="D125" s="137">
        <v>241.14</v>
      </c>
      <c r="E125" s="53">
        <v>1</v>
      </c>
      <c r="F125" s="51">
        <v>0.41469685659782701</v>
      </c>
      <c r="G125" s="62" t="s">
        <v>4</v>
      </c>
      <c r="H125" s="63" t="str">
        <f>IF(G125="C",10,IF(G125="D1",10,"0"))</f>
        <v>0</v>
      </c>
      <c r="I125" s="64" t="s">
        <v>4</v>
      </c>
      <c r="J125" s="63">
        <v>0</v>
      </c>
      <c r="K125" s="64" t="s">
        <v>4</v>
      </c>
      <c r="L125" s="63">
        <v>0</v>
      </c>
      <c r="M125" s="64" t="s">
        <v>4</v>
      </c>
      <c r="N125" s="63">
        <v>0</v>
      </c>
      <c r="O125" s="64" t="s">
        <v>4</v>
      </c>
      <c r="P125" s="63">
        <v>0</v>
      </c>
      <c r="Q125" s="64" t="s">
        <v>40</v>
      </c>
      <c r="R125" s="63">
        <v>0</v>
      </c>
      <c r="S125" s="65">
        <f t="shared" si="3"/>
        <v>0.41469685659782701</v>
      </c>
      <c r="T125" s="64">
        <v>2034</v>
      </c>
      <c r="U125" s="49"/>
    </row>
    <row r="126" spans="1:21" ht="16.2" thickBot="1" x14ac:dyDescent="0.35">
      <c r="A126" s="34"/>
      <c r="B126" s="34"/>
      <c r="C126" s="151" t="s">
        <v>120</v>
      </c>
      <c r="D126" s="152">
        <v>48.26</v>
      </c>
      <c r="E126" s="53">
        <v>0</v>
      </c>
      <c r="F126" s="51">
        <v>0</v>
      </c>
      <c r="G126" s="62" t="s">
        <v>4</v>
      </c>
      <c r="H126" s="63" t="str">
        <f>IF(G126="C",10,IF(G126="D1",10,"0"))</f>
        <v>0</v>
      </c>
      <c r="I126" s="64" t="s">
        <v>4</v>
      </c>
      <c r="J126" s="63">
        <v>0</v>
      </c>
      <c r="K126" s="64" t="s">
        <v>4</v>
      </c>
      <c r="L126" s="63">
        <v>0</v>
      </c>
      <c r="M126" s="64" t="s">
        <v>4</v>
      </c>
      <c r="N126" s="63">
        <v>0</v>
      </c>
      <c r="O126" s="64" t="s">
        <v>4</v>
      </c>
      <c r="P126" s="63">
        <v>0</v>
      </c>
      <c r="Q126" s="64" t="s">
        <v>40</v>
      </c>
      <c r="R126" s="63">
        <v>0</v>
      </c>
      <c r="S126" s="65">
        <f t="shared" si="3"/>
        <v>0</v>
      </c>
      <c r="T126" s="64">
        <v>2034</v>
      </c>
      <c r="U126" s="49"/>
    </row>
    <row r="127" spans="1:21" ht="15.6" x14ac:dyDescent="0.3">
      <c r="A127" s="34"/>
      <c r="B127" s="34"/>
      <c r="C127" s="153" t="s">
        <v>206</v>
      </c>
      <c r="D127" s="155">
        <f>SUM(D4:D19)/1000</f>
        <v>9.0579999999999998</v>
      </c>
      <c r="E127" s="148"/>
      <c r="F127" s="56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50"/>
      <c r="T127" s="149"/>
      <c r="U127" s="34"/>
    </row>
    <row r="128" spans="1:21" ht="16.2" thickBot="1" x14ac:dyDescent="0.35">
      <c r="A128" s="34"/>
      <c r="B128" s="34"/>
      <c r="C128" s="154" t="s">
        <v>209</v>
      </c>
      <c r="D128" s="156">
        <f>SUM(D20:D126)/1000</f>
        <v>45.371580000000002</v>
      </c>
      <c r="E128" s="56"/>
      <c r="F128" s="56"/>
      <c r="G128" s="34"/>
      <c r="H128" s="57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3"/>
      <c r="T128" s="34"/>
      <c r="U128" s="34"/>
    </row>
    <row r="129" spans="3:19" ht="15.6" x14ac:dyDescent="0.3">
      <c r="C129" s="3"/>
      <c r="D129" s="30"/>
      <c r="E129" s="30"/>
      <c r="F129" s="31"/>
      <c r="H129" s="32"/>
      <c r="Q129"/>
      <c r="S129" s="33"/>
    </row>
    <row r="130" spans="3:19" x14ac:dyDescent="0.3">
      <c r="C130" s="3" t="s">
        <v>62</v>
      </c>
      <c r="D130" s="3"/>
      <c r="E130" s="3"/>
      <c r="Q130"/>
    </row>
    <row r="131" spans="3:19" x14ac:dyDescent="0.3">
      <c r="C131" s="3" t="s">
        <v>60</v>
      </c>
      <c r="D131" s="3"/>
      <c r="E131" s="3"/>
      <c r="Q131"/>
    </row>
    <row r="132" spans="3:19" x14ac:dyDescent="0.3">
      <c r="C132" s="3" t="s">
        <v>161</v>
      </c>
      <c r="D132" s="3"/>
      <c r="E132" s="3"/>
      <c r="Q132"/>
    </row>
    <row r="133" spans="3:19" x14ac:dyDescent="0.3">
      <c r="C133" s="3" t="s">
        <v>134</v>
      </c>
      <c r="D133" s="3"/>
      <c r="E133" s="3"/>
      <c r="Q133"/>
    </row>
    <row r="134" spans="3:19" x14ac:dyDescent="0.3">
      <c r="Q134"/>
    </row>
    <row r="135" spans="3:19" x14ac:dyDescent="0.3">
      <c r="Q135"/>
    </row>
    <row r="136" spans="3:19" x14ac:dyDescent="0.3">
      <c r="Q136"/>
    </row>
    <row r="137" spans="3:19" x14ac:dyDescent="0.3">
      <c r="Q137"/>
    </row>
    <row r="138" spans="3:19" x14ac:dyDescent="0.3">
      <c r="Q138"/>
    </row>
    <row r="139" spans="3:19" x14ac:dyDescent="0.3">
      <c r="Q139"/>
    </row>
    <row r="140" spans="3:19" x14ac:dyDescent="0.3">
      <c r="Q140"/>
    </row>
    <row r="141" spans="3:19" x14ac:dyDescent="0.3">
      <c r="Q141"/>
    </row>
    <row r="142" spans="3:19" x14ac:dyDescent="0.3">
      <c r="Q142"/>
    </row>
    <row r="143" spans="3:19" x14ac:dyDescent="0.3">
      <c r="Q143"/>
    </row>
    <row r="144" spans="3:19" x14ac:dyDescent="0.3">
      <c r="Q144"/>
    </row>
    <row r="145" spans="17:17" x14ac:dyDescent="0.3">
      <c r="Q145"/>
    </row>
    <row r="146" spans="17:17" x14ac:dyDescent="0.3">
      <c r="Q146"/>
    </row>
    <row r="147" spans="17:17" x14ac:dyDescent="0.3">
      <c r="Q147"/>
    </row>
    <row r="148" spans="17:17" x14ac:dyDescent="0.3">
      <c r="Q148"/>
    </row>
    <row r="149" spans="17:17" x14ac:dyDescent="0.3">
      <c r="Q149"/>
    </row>
    <row r="150" spans="17:17" x14ac:dyDescent="0.3">
      <c r="Q150"/>
    </row>
    <row r="151" spans="17:17" x14ac:dyDescent="0.3">
      <c r="Q151"/>
    </row>
    <row r="152" spans="17:17" x14ac:dyDescent="0.3">
      <c r="Q152"/>
    </row>
    <row r="153" spans="17:17" x14ac:dyDescent="0.3">
      <c r="Q153"/>
    </row>
    <row r="154" spans="17:17" x14ac:dyDescent="0.3">
      <c r="Q154"/>
    </row>
    <row r="155" spans="17:17" x14ac:dyDescent="0.3">
      <c r="Q155"/>
    </row>
    <row r="156" spans="17:17" x14ac:dyDescent="0.3">
      <c r="Q156"/>
    </row>
    <row r="157" spans="17:17" x14ac:dyDescent="0.3">
      <c r="Q157"/>
    </row>
    <row r="158" spans="17:17" x14ac:dyDescent="0.3">
      <c r="Q158"/>
    </row>
    <row r="159" spans="17:17" x14ac:dyDescent="0.3">
      <c r="Q159"/>
    </row>
    <row r="160" spans="17:17" x14ac:dyDescent="0.3">
      <c r="Q160"/>
    </row>
    <row r="161" spans="17:17" x14ac:dyDescent="0.3">
      <c r="Q161"/>
    </row>
    <row r="162" spans="17:17" x14ac:dyDescent="0.3">
      <c r="Q162"/>
    </row>
    <row r="163" spans="17:17" x14ac:dyDescent="0.3">
      <c r="Q163"/>
    </row>
    <row r="164" spans="17:17" x14ac:dyDescent="0.3">
      <c r="Q164"/>
    </row>
    <row r="165" spans="17:17" x14ac:dyDescent="0.3">
      <c r="Q165"/>
    </row>
    <row r="166" spans="17:17" x14ac:dyDescent="0.3">
      <c r="Q166"/>
    </row>
    <row r="167" spans="17:17" x14ac:dyDescent="0.3">
      <c r="Q167"/>
    </row>
    <row r="168" spans="17:17" x14ac:dyDescent="0.3">
      <c r="Q168"/>
    </row>
    <row r="169" spans="17:17" x14ac:dyDescent="0.3">
      <c r="Q169"/>
    </row>
    <row r="170" spans="17:17" x14ac:dyDescent="0.3">
      <c r="Q170"/>
    </row>
    <row r="171" spans="17:17" x14ac:dyDescent="0.3">
      <c r="Q171"/>
    </row>
    <row r="172" spans="17:17" x14ac:dyDescent="0.3">
      <c r="Q172"/>
    </row>
    <row r="173" spans="17:17" x14ac:dyDescent="0.3">
      <c r="Q173"/>
    </row>
    <row r="174" spans="17:17" x14ac:dyDescent="0.3">
      <c r="Q174"/>
    </row>
    <row r="175" spans="17:17" x14ac:dyDescent="0.3">
      <c r="Q175"/>
    </row>
    <row r="176" spans="17:17" x14ac:dyDescent="0.3">
      <c r="Q176"/>
    </row>
    <row r="177" spans="17:17" x14ac:dyDescent="0.3">
      <c r="Q177"/>
    </row>
    <row r="178" spans="17:17" x14ac:dyDescent="0.3">
      <c r="Q178"/>
    </row>
    <row r="179" spans="17:17" x14ac:dyDescent="0.3">
      <c r="Q179"/>
    </row>
    <row r="180" spans="17:17" x14ac:dyDescent="0.3">
      <c r="Q180"/>
    </row>
    <row r="181" spans="17:17" x14ac:dyDescent="0.3">
      <c r="Q181"/>
    </row>
    <row r="182" spans="17:17" x14ac:dyDescent="0.3">
      <c r="Q182"/>
    </row>
    <row r="183" spans="17:17" x14ac:dyDescent="0.3">
      <c r="Q183"/>
    </row>
    <row r="184" spans="17:17" x14ac:dyDescent="0.3">
      <c r="Q184"/>
    </row>
    <row r="185" spans="17:17" x14ac:dyDescent="0.3">
      <c r="Q185"/>
    </row>
    <row r="186" spans="17:17" x14ac:dyDescent="0.3">
      <c r="Q186"/>
    </row>
    <row r="187" spans="17:17" x14ac:dyDescent="0.3">
      <c r="Q187"/>
    </row>
    <row r="188" spans="17:17" x14ac:dyDescent="0.3">
      <c r="Q188"/>
    </row>
    <row r="189" spans="17:17" x14ac:dyDescent="0.3">
      <c r="Q189"/>
    </row>
    <row r="190" spans="17:17" x14ac:dyDescent="0.3">
      <c r="Q190"/>
    </row>
    <row r="191" spans="17:17" x14ac:dyDescent="0.3">
      <c r="Q191"/>
    </row>
    <row r="192" spans="17:17" x14ac:dyDescent="0.3">
      <c r="Q192"/>
    </row>
    <row r="193" spans="17:17" x14ac:dyDescent="0.3">
      <c r="Q193"/>
    </row>
    <row r="194" spans="17:17" x14ac:dyDescent="0.3">
      <c r="Q194"/>
    </row>
    <row r="195" spans="17:17" x14ac:dyDescent="0.3">
      <c r="Q195"/>
    </row>
    <row r="196" spans="17:17" x14ac:dyDescent="0.3">
      <c r="Q196"/>
    </row>
    <row r="197" spans="17:17" x14ac:dyDescent="0.3">
      <c r="Q197"/>
    </row>
    <row r="198" spans="17:17" x14ac:dyDescent="0.3">
      <c r="Q198"/>
    </row>
    <row r="199" spans="17:17" x14ac:dyDescent="0.3">
      <c r="Q199"/>
    </row>
    <row r="200" spans="17:17" x14ac:dyDescent="0.3">
      <c r="Q200"/>
    </row>
    <row r="201" spans="17:17" x14ac:dyDescent="0.3">
      <c r="Q201"/>
    </row>
    <row r="202" spans="17:17" x14ac:dyDescent="0.3">
      <c r="Q202"/>
    </row>
    <row r="203" spans="17:17" x14ac:dyDescent="0.3">
      <c r="Q203"/>
    </row>
    <row r="204" spans="17:17" x14ac:dyDescent="0.3">
      <c r="Q204"/>
    </row>
    <row r="205" spans="17:17" x14ac:dyDescent="0.3">
      <c r="Q205"/>
    </row>
    <row r="206" spans="17:17" x14ac:dyDescent="0.3">
      <c r="Q206"/>
    </row>
    <row r="207" spans="17:17" x14ac:dyDescent="0.3">
      <c r="Q207"/>
    </row>
    <row r="208" spans="17:17" x14ac:dyDescent="0.3">
      <c r="Q208"/>
    </row>
    <row r="209" spans="17:17" x14ac:dyDescent="0.3">
      <c r="Q209"/>
    </row>
    <row r="210" spans="17:17" x14ac:dyDescent="0.3">
      <c r="Q210"/>
    </row>
    <row r="211" spans="17:17" x14ac:dyDescent="0.3">
      <c r="Q211"/>
    </row>
    <row r="212" spans="17:17" x14ac:dyDescent="0.3">
      <c r="Q212"/>
    </row>
    <row r="213" spans="17:17" x14ac:dyDescent="0.3">
      <c r="Q213"/>
    </row>
    <row r="214" spans="17:17" x14ac:dyDescent="0.3">
      <c r="Q214"/>
    </row>
    <row r="215" spans="17:17" x14ac:dyDescent="0.3">
      <c r="Q215"/>
    </row>
    <row r="216" spans="17:17" x14ac:dyDescent="0.3">
      <c r="Q216"/>
    </row>
    <row r="217" spans="17:17" x14ac:dyDescent="0.3">
      <c r="Q217"/>
    </row>
    <row r="218" spans="17:17" x14ac:dyDescent="0.3">
      <c r="Q218"/>
    </row>
    <row r="219" spans="17:17" x14ac:dyDescent="0.3">
      <c r="Q219"/>
    </row>
    <row r="220" spans="17:17" x14ac:dyDescent="0.3">
      <c r="Q220"/>
    </row>
    <row r="221" spans="17:17" x14ac:dyDescent="0.3">
      <c r="Q221"/>
    </row>
    <row r="222" spans="17:17" x14ac:dyDescent="0.3">
      <c r="Q222"/>
    </row>
    <row r="223" spans="17:17" x14ac:dyDescent="0.3">
      <c r="Q223"/>
    </row>
    <row r="224" spans="17:17" x14ac:dyDescent="0.3">
      <c r="Q224"/>
    </row>
    <row r="225" spans="17:17" x14ac:dyDescent="0.3">
      <c r="Q225"/>
    </row>
    <row r="226" spans="17:17" x14ac:dyDescent="0.3">
      <c r="Q226"/>
    </row>
    <row r="227" spans="17:17" x14ac:dyDescent="0.3">
      <c r="Q227"/>
    </row>
    <row r="228" spans="17:17" x14ac:dyDescent="0.3">
      <c r="Q228"/>
    </row>
    <row r="229" spans="17:17" x14ac:dyDescent="0.3">
      <c r="Q229"/>
    </row>
    <row r="230" spans="17:17" x14ac:dyDescent="0.3">
      <c r="Q230"/>
    </row>
    <row r="231" spans="17:17" x14ac:dyDescent="0.3">
      <c r="Q231"/>
    </row>
    <row r="232" spans="17:17" x14ac:dyDescent="0.3">
      <c r="Q232"/>
    </row>
    <row r="233" spans="17:17" x14ac:dyDescent="0.3">
      <c r="Q233"/>
    </row>
    <row r="234" spans="17:17" x14ac:dyDescent="0.3">
      <c r="Q234"/>
    </row>
    <row r="235" spans="17:17" x14ac:dyDescent="0.3">
      <c r="Q235"/>
    </row>
    <row r="236" spans="17:17" x14ac:dyDescent="0.3">
      <c r="Q236"/>
    </row>
    <row r="237" spans="17:17" x14ac:dyDescent="0.3">
      <c r="Q237"/>
    </row>
    <row r="238" spans="17:17" x14ac:dyDescent="0.3">
      <c r="Q238"/>
    </row>
    <row r="239" spans="17:17" x14ac:dyDescent="0.3">
      <c r="Q239"/>
    </row>
    <row r="240" spans="17:17" x14ac:dyDescent="0.3">
      <c r="Q240"/>
    </row>
    <row r="241" spans="17:17" x14ac:dyDescent="0.3">
      <c r="Q241"/>
    </row>
    <row r="242" spans="17:17" x14ac:dyDescent="0.3">
      <c r="Q242"/>
    </row>
    <row r="243" spans="17:17" x14ac:dyDescent="0.3">
      <c r="Q243"/>
    </row>
    <row r="244" spans="17:17" x14ac:dyDescent="0.3">
      <c r="Q244"/>
    </row>
    <row r="245" spans="17:17" x14ac:dyDescent="0.3">
      <c r="Q245"/>
    </row>
    <row r="246" spans="17:17" x14ac:dyDescent="0.3">
      <c r="Q246"/>
    </row>
    <row r="247" spans="17:17" x14ac:dyDescent="0.3">
      <c r="Q247"/>
    </row>
    <row r="248" spans="17:17" x14ac:dyDescent="0.3">
      <c r="Q248"/>
    </row>
    <row r="249" spans="17:17" x14ac:dyDescent="0.3">
      <c r="Q249"/>
    </row>
    <row r="250" spans="17:17" x14ac:dyDescent="0.3">
      <c r="Q250"/>
    </row>
    <row r="251" spans="17:17" x14ac:dyDescent="0.3">
      <c r="Q251"/>
    </row>
    <row r="252" spans="17:17" x14ac:dyDescent="0.3">
      <c r="Q252"/>
    </row>
    <row r="253" spans="17:17" x14ac:dyDescent="0.3">
      <c r="Q253"/>
    </row>
    <row r="254" spans="17:17" x14ac:dyDescent="0.3">
      <c r="Q254"/>
    </row>
    <row r="255" spans="17:17" x14ac:dyDescent="0.3">
      <c r="Q255"/>
    </row>
    <row r="256" spans="17:17" x14ac:dyDescent="0.3">
      <c r="Q256"/>
    </row>
    <row r="257" spans="17:17" x14ac:dyDescent="0.3">
      <c r="Q257"/>
    </row>
    <row r="258" spans="17:17" x14ac:dyDescent="0.3">
      <c r="Q258"/>
    </row>
    <row r="259" spans="17:17" x14ac:dyDescent="0.3">
      <c r="Q259"/>
    </row>
    <row r="260" spans="17:17" x14ac:dyDescent="0.3">
      <c r="Q260"/>
    </row>
    <row r="261" spans="17:17" x14ac:dyDescent="0.3">
      <c r="Q261"/>
    </row>
    <row r="262" spans="17:17" x14ac:dyDescent="0.3">
      <c r="Q262"/>
    </row>
    <row r="263" spans="17:17" x14ac:dyDescent="0.3">
      <c r="Q263"/>
    </row>
    <row r="264" spans="17:17" x14ac:dyDescent="0.3">
      <c r="Q264"/>
    </row>
    <row r="265" spans="17:17" x14ac:dyDescent="0.3">
      <c r="Q265"/>
    </row>
    <row r="266" spans="17:17" x14ac:dyDescent="0.3">
      <c r="Q266"/>
    </row>
    <row r="267" spans="17:17" x14ac:dyDescent="0.3">
      <c r="Q267"/>
    </row>
    <row r="268" spans="17:17" x14ac:dyDescent="0.3">
      <c r="Q268"/>
    </row>
    <row r="269" spans="17:17" x14ac:dyDescent="0.3">
      <c r="Q269"/>
    </row>
    <row r="270" spans="17:17" x14ac:dyDescent="0.3">
      <c r="Q270"/>
    </row>
    <row r="271" spans="17:17" x14ac:dyDescent="0.3">
      <c r="Q271"/>
    </row>
    <row r="272" spans="17:17" x14ac:dyDescent="0.3">
      <c r="Q272"/>
    </row>
    <row r="273" spans="17:17" x14ac:dyDescent="0.3">
      <c r="Q273"/>
    </row>
    <row r="274" spans="17:17" x14ac:dyDescent="0.3">
      <c r="Q274"/>
    </row>
    <row r="275" spans="17:17" x14ac:dyDescent="0.3">
      <c r="Q275"/>
    </row>
    <row r="276" spans="17:17" x14ac:dyDescent="0.3">
      <c r="Q276"/>
    </row>
    <row r="277" spans="17:17" x14ac:dyDescent="0.3">
      <c r="Q277"/>
    </row>
    <row r="278" spans="17:17" x14ac:dyDescent="0.3">
      <c r="Q278"/>
    </row>
    <row r="279" spans="17:17" x14ac:dyDescent="0.3">
      <c r="Q279"/>
    </row>
    <row r="280" spans="17:17" x14ac:dyDescent="0.3">
      <c r="Q280"/>
    </row>
    <row r="281" spans="17:17" x14ac:dyDescent="0.3">
      <c r="Q281"/>
    </row>
    <row r="282" spans="17:17" x14ac:dyDescent="0.3">
      <c r="Q282"/>
    </row>
    <row r="283" spans="17:17" x14ac:dyDescent="0.3">
      <c r="Q283"/>
    </row>
    <row r="284" spans="17:17" x14ac:dyDescent="0.3">
      <c r="Q284"/>
    </row>
    <row r="285" spans="17:17" x14ac:dyDescent="0.3">
      <c r="Q285"/>
    </row>
    <row r="286" spans="17:17" x14ac:dyDescent="0.3">
      <c r="Q286"/>
    </row>
    <row r="287" spans="17:17" x14ac:dyDescent="0.3">
      <c r="Q287"/>
    </row>
    <row r="288" spans="17:17" x14ac:dyDescent="0.3">
      <c r="Q288"/>
    </row>
    <row r="289" spans="17:17" x14ac:dyDescent="0.3">
      <c r="Q289"/>
    </row>
    <row r="290" spans="17:17" x14ac:dyDescent="0.3">
      <c r="Q290"/>
    </row>
    <row r="291" spans="17:17" x14ac:dyDescent="0.3">
      <c r="Q291"/>
    </row>
    <row r="292" spans="17:17" x14ac:dyDescent="0.3">
      <c r="Q292"/>
    </row>
    <row r="293" spans="17:17" x14ac:dyDescent="0.3">
      <c r="Q293"/>
    </row>
    <row r="294" spans="17:17" x14ac:dyDescent="0.3">
      <c r="Q294"/>
    </row>
    <row r="295" spans="17:17" x14ac:dyDescent="0.3">
      <c r="Q295"/>
    </row>
    <row r="296" spans="17:17" x14ac:dyDescent="0.3">
      <c r="Q296"/>
    </row>
    <row r="297" spans="17:17" x14ac:dyDescent="0.3">
      <c r="Q297"/>
    </row>
    <row r="298" spans="17:17" x14ac:dyDescent="0.3">
      <c r="Q298"/>
    </row>
    <row r="299" spans="17:17" x14ac:dyDescent="0.3">
      <c r="Q299"/>
    </row>
    <row r="300" spans="17:17" x14ac:dyDescent="0.3">
      <c r="Q300"/>
    </row>
    <row r="301" spans="17:17" x14ac:dyDescent="0.3">
      <c r="Q301"/>
    </row>
    <row r="302" spans="17:17" x14ac:dyDescent="0.3">
      <c r="Q302"/>
    </row>
    <row r="303" spans="17:17" x14ac:dyDescent="0.3">
      <c r="Q303"/>
    </row>
    <row r="304" spans="17:17" x14ac:dyDescent="0.3">
      <c r="Q304"/>
    </row>
    <row r="305" spans="17:17" x14ac:dyDescent="0.3">
      <c r="Q305"/>
    </row>
    <row r="306" spans="17:17" x14ac:dyDescent="0.3">
      <c r="Q306"/>
    </row>
    <row r="307" spans="17:17" x14ac:dyDescent="0.3">
      <c r="Q307"/>
    </row>
    <row r="308" spans="17:17" x14ac:dyDescent="0.3">
      <c r="Q308"/>
    </row>
    <row r="309" spans="17:17" x14ac:dyDescent="0.3">
      <c r="Q309"/>
    </row>
    <row r="310" spans="17:17" x14ac:dyDescent="0.3">
      <c r="Q310"/>
    </row>
    <row r="311" spans="17:17" x14ac:dyDescent="0.3">
      <c r="Q311"/>
    </row>
    <row r="312" spans="17:17" x14ac:dyDescent="0.3">
      <c r="Q312"/>
    </row>
    <row r="313" spans="17:17" x14ac:dyDescent="0.3">
      <c r="Q313"/>
    </row>
    <row r="314" spans="17:17" x14ac:dyDescent="0.3">
      <c r="Q314"/>
    </row>
    <row r="315" spans="17:17" x14ac:dyDescent="0.3">
      <c r="Q315"/>
    </row>
    <row r="316" spans="17:17" x14ac:dyDescent="0.3">
      <c r="Q316"/>
    </row>
    <row r="317" spans="17:17" x14ac:dyDescent="0.3">
      <c r="Q317"/>
    </row>
    <row r="318" spans="17:17" x14ac:dyDescent="0.3">
      <c r="Q318"/>
    </row>
    <row r="319" spans="17:17" x14ac:dyDescent="0.3">
      <c r="Q319"/>
    </row>
    <row r="320" spans="17:17" x14ac:dyDescent="0.3">
      <c r="Q320"/>
    </row>
    <row r="321" spans="17:17" x14ac:dyDescent="0.3">
      <c r="Q321"/>
    </row>
    <row r="322" spans="17:17" x14ac:dyDescent="0.3">
      <c r="Q322"/>
    </row>
    <row r="323" spans="17:17" x14ac:dyDescent="0.3">
      <c r="Q323"/>
    </row>
    <row r="324" spans="17:17" x14ac:dyDescent="0.3">
      <c r="Q324"/>
    </row>
    <row r="325" spans="17:17" x14ac:dyDescent="0.3">
      <c r="Q325"/>
    </row>
    <row r="326" spans="17:17" x14ac:dyDescent="0.3">
      <c r="Q326"/>
    </row>
    <row r="327" spans="17:17" x14ac:dyDescent="0.3">
      <c r="Q327"/>
    </row>
    <row r="328" spans="17:17" x14ac:dyDescent="0.3">
      <c r="Q328"/>
    </row>
    <row r="329" spans="17:17" x14ac:dyDescent="0.3">
      <c r="Q329"/>
    </row>
    <row r="330" spans="17:17" x14ac:dyDescent="0.3">
      <c r="Q330"/>
    </row>
    <row r="331" spans="17:17" x14ac:dyDescent="0.3">
      <c r="Q331"/>
    </row>
    <row r="332" spans="17:17" x14ac:dyDescent="0.3">
      <c r="Q332"/>
    </row>
    <row r="333" spans="17:17" x14ac:dyDescent="0.3">
      <c r="Q333"/>
    </row>
    <row r="334" spans="17:17" x14ac:dyDescent="0.3">
      <c r="Q334"/>
    </row>
    <row r="335" spans="17:17" x14ac:dyDescent="0.3">
      <c r="Q335"/>
    </row>
    <row r="336" spans="17:17" x14ac:dyDescent="0.3">
      <c r="Q336"/>
    </row>
    <row r="337" spans="17:17" x14ac:dyDescent="0.3">
      <c r="Q337"/>
    </row>
    <row r="338" spans="17:17" x14ac:dyDescent="0.3">
      <c r="Q338"/>
    </row>
    <row r="339" spans="17:17" x14ac:dyDescent="0.3">
      <c r="Q339"/>
    </row>
    <row r="340" spans="17:17" x14ac:dyDescent="0.3">
      <c r="Q340"/>
    </row>
    <row r="341" spans="17:17" x14ac:dyDescent="0.3">
      <c r="Q341"/>
    </row>
    <row r="342" spans="17:17" x14ac:dyDescent="0.3">
      <c r="Q342"/>
    </row>
    <row r="343" spans="17:17" x14ac:dyDescent="0.3">
      <c r="Q343"/>
    </row>
    <row r="344" spans="17:17" x14ac:dyDescent="0.3">
      <c r="Q344"/>
    </row>
    <row r="345" spans="17:17" x14ac:dyDescent="0.3">
      <c r="Q345"/>
    </row>
    <row r="346" spans="17:17" x14ac:dyDescent="0.3">
      <c r="Q346"/>
    </row>
    <row r="347" spans="17:17" x14ac:dyDescent="0.3">
      <c r="Q347"/>
    </row>
    <row r="348" spans="17:17" x14ac:dyDescent="0.3">
      <c r="Q348"/>
    </row>
    <row r="349" spans="17:17" x14ac:dyDescent="0.3">
      <c r="Q349"/>
    </row>
    <row r="350" spans="17:17" x14ac:dyDescent="0.3">
      <c r="Q350"/>
    </row>
    <row r="351" spans="17:17" x14ac:dyDescent="0.3">
      <c r="Q351"/>
    </row>
    <row r="352" spans="17:17" x14ac:dyDescent="0.3">
      <c r="Q352"/>
    </row>
    <row r="353" spans="17:17" x14ac:dyDescent="0.3">
      <c r="Q353"/>
    </row>
    <row r="354" spans="17:17" x14ac:dyDescent="0.3">
      <c r="Q354"/>
    </row>
    <row r="355" spans="17:17" x14ac:dyDescent="0.3">
      <c r="Q355"/>
    </row>
    <row r="356" spans="17:17" x14ac:dyDescent="0.3">
      <c r="Q356"/>
    </row>
    <row r="357" spans="17:17" x14ac:dyDescent="0.3">
      <c r="Q357"/>
    </row>
    <row r="358" spans="17:17" x14ac:dyDescent="0.3">
      <c r="Q358"/>
    </row>
    <row r="359" spans="17:17" x14ac:dyDescent="0.3">
      <c r="Q359"/>
    </row>
    <row r="360" spans="17:17" x14ac:dyDescent="0.3">
      <c r="Q360"/>
    </row>
    <row r="361" spans="17:17" x14ac:dyDescent="0.3">
      <c r="Q361"/>
    </row>
    <row r="362" spans="17:17" x14ac:dyDescent="0.3">
      <c r="Q362"/>
    </row>
    <row r="363" spans="17:17" x14ac:dyDescent="0.3">
      <c r="Q363"/>
    </row>
    <row r="364" spans="17:17" x14ac:dyDescent="0.3">
      <c r="Q364"/>
    </row>
    <row r="365" spans="17:17" x14ac:dyDescent="0.3">
      <c r="Q365"/>
    </row>
    <row r="366" spans="17:17" x14ac:dyDescent="0.3">
      <c r="Q366"/>
    </row>
    <row r="367" spans="17:17" x14ac:dyDescent="0.3">
      <c r="Q367"/>
    </row>
    <row r="368" spans="17:17" x14ac:dyDescent="0.3">
      <c r="Q368"/>
    </row>
    <row r="369" spans="17:17" x14ac:dyDescent="0.3">
      <c r="Q369"/>
    </row>
    <row r="370" spans="17:17" x14ac:dyDescent="0.3">
      <c r="Q370"/>
    </row>
    <row r="371" spans="17:17" x14ac:dyDescent="0.3">
      <c r="Q371"/>
    </row>
    <row r="372" spans="17:17" x14ac:dyDescent="0.3">
      <c r="Q372"/>
    </row>
    <row r="373" spans="17:17" x14ac:dyDescent="0.3">
      <c r="Q373"/>
    </row>
    <row r="374" spans="17:17" x14ac:dyDescent="0.3">
      <c r="Q374"/>
    </row>
    <row r="375" spans="17:17" x14ac:dyDescent="0.3">
      <c r="Q375"/>
    </row>
    <row r="376" spans="17:17" x14ac:dyDescent="0.3">
      <c r="Q376"/>
    </row>
    <row r="377" spans="17:17" x14ac:dyDescent="0.3">
      <c r="Q377"/>
    </row>
    <row r="378" spans="17:17" x14ac:dyDescent="0.3">
      <c r="Q378"/>
    </row>
    <row r="379" spans="17:17" x14ac:dyDescent="0.3">
      <c r="Q379"/>
    </row>
    <row r="380" spans="17:17" x14ac:dyDescent="0.3">
      <c r="Q380"/>
    </row>
    <row r="381" spans="17:17" x14ac:dyDescent="0.3">
      <c r="Q381"/>
    </row>
    <row r="382" spans="17:17" x14ac:dyDescent="0.3">
      <c r="Q382"/>
    </row>
    <row r="383" spans="17:17" x14ac:dyDescent="0.3">
      <c r="Q383"/>
    </row>
    <row r="384" spans="17:17" x14ac:dyDescent="0.3">
      <c r="Q384"/>
    </row>
    <row r="385" spans="17:17" x14ac:dyDescent="0.3">
      <c r="Q385"/>
    </row>
    <row r="386" spans="17:17" x14ac:dyDescent="0.3">
      <c r="Q386"/>
    </row>
    <row r="387" spans="17:17" x14ac:dyDescent="0.3">
      <c r="Q387"/>
    </row>
    <row r="388" spans="17:17" x14ac:dyDescent="0.3">
      <c r="Q388"/>
    </row>
    <row r="389" spans="17:17" x14ac:dyDescent="0.3">
      <c r="Q389"/>
    </row>
    <row r="390" spans="17:17" x14ac:dyDescent="0.3">
      <c r="Q390"/>
    </row>
    <row r="391" spans="17:17" x14ac:dyDescent="0.3">
      <c r="Q391"/>
    </row>
    <row r="392" spans="17:17" x14ac:dyDescent="0.3">
      <c r="Q392"/>
    </row>
    <row r="393" spans="17:17" x14ac:dyDescent="0.3">
      <c r="Q393"/>
    </row>
    <row r="394" spans="17:17" x14ac:dyDescent="0.3">
      <c r="Q394"/>
    </row>
    <row r="395" spans="17:17" x14ac:dyDescent="0.3">
      <c r="Q395"/>
    </row>
    <row r="396" spans="17:17" x14ac:dyDescent="0.3">
      <c r="Q396"/>
    </row>
    <row r="397" spans="17:17" x14ac:dyDescent="0.3">
      <c r="Q397"/>
    </row>
    <row r="398" spans="17:17" x14ac:dyDescent="0.3">
      <c r="Q398"/>
    </row>
    <row r="399" spans="17:17" x14ac:dyDescent="0.3">
      <c r="Q399"/>
    </row>
    <row r="400" spans="17:17" x14ac:dyDescent="0.3">
      <c r="Q400"/>
    </row>
    <row r="401" spans="17:17" x14ac:dyDescent="0.3">
      <c r="Q401"/>
    </row>
    <row r="402" spans="17:17" x14ac:dyDescent="0.3">
      <c r="Q402"/>
    </row>
    <row r="403" spans="17:17" x14ac:dyDescent="0.3">
      <c r="Q403"/>
    </row>
    <row r="404" spans="17:17" x14ac:dyDescent="0.3">
      <c r="Q404"/>
    </row>
    <row r="405" spans="17:17" x14ac:dyDescent="0.3">
      <c r="Q405"/>
    </row>
    <row r="406" spans="17:17" x14ac:dyDescent="0.3">
      <c r="Q406"/>
    </row>
    <row r="407" spans="17:17" x14ac:dyDescent="0.3">
      <c r="Q407"/>
    </row>
    <row r="408" spans="17:17" x14ac:dyDescent="0.3">
      <c r="Q408"/>
    </row>
    <row r="409" spans="17:17" x14ac:dyDescent="0.3">
      <c r="Q409"/>
    </row>
    <row r="410" spans="17:17" x14ac:dyDescent="0.3">
      <c r="Q410"/>
    </row>
    <row r="411" spans="17:17" x14ac:dyDescent="0.3">
      <c r="Q411"/>
    </row>
    <row r="412" spans="17:17" x14ac:dyDescent="0.3">
      <c r="Q412"/>
    </row>
    <row r="413" spans="17:17" x14ac:dyDescent="0.3">
      <c r="Q413"/>
    </row>
    <row r="414" spans="17:17" x14ac:dyDescent="0.3">
      <c r="Q414"/>
    </row>
    <row r="415" spans="17:17" x14ac:dyDescent="0.3">
      <c r="Q415"/>
    </row>
    <row r="416" spans="17:17" x14ac:dyDescent="0.3">
      <c r="Q416"/>
    </row>
    <row r="417" spans="17:17" x14ac:dyDescent="0.3">
      <c r="Q417"/>
    </row>
    <row r="418" spans="17:17" x14ac:dyDescent="0.3">
      <c r="Q418"/>
    </row>
    <row r="419" spans="17:17" x14ac:dyDescent="0.3">
      <c r="Q419"/>
    </row>
    <row r="420" spans="17:17" x14ac:dyDescent="0.3">
      <c r="Q420"/>
    </row>
    <row r="421" spans="17:17" x14ac:dyDescent="0.3">
      <c r="Q421"/>
    </row>
    <row r="422" spans="17:17" x14ac:dyDescent="0.3">
      <c r="Q422"/>
    </row>
    <row r="423" spans="17:17" x14ac:dyDescent="0.3">
      <c r="Q423"/>
    </row>
    <row r="424" spans="17:17" x14ac:dyDescent="0.3">
      <c r="Q424"/>
    </row>
    <row r="425" spans="17:17" x14ac:dyDescent="0.3">
      <c r="Q425"/>
    </row>
    <row r="426" spans="17:17" x14ac:dyDescent="0.3">
      <c r="Q426"/>
    </row>
    <row r="427" spans="17:17" x14ac:dyDescent="0.3">
      <c r="Q427"/>
    </row>
    <row r="428" spans="17:17" x14ac:dyDescent="0.3">
      <c r="Q428"/>
    </row>
    <row r="429" spans="17:17" x14ac:dyDescent="0.3">
      <c r="Q429"/>
    </row>
    <row r="430" spans="17:17" x14ac:dyDescent="0.3">
      <c r="Q430"/>
    </row>
    <row r="431" spans="17:17" x14ac:dyDescent="0.3">
      <c r="Q431"/>
    </row>
    <row r="432" spans="17:17" x14ac:dyDescent="0.3">
      <c r="Q432"/>
    </row>
    <row r="433" spans="17:17" x14ac:dyDescent="0.3">
      <c r="Q433"/>
    </row>
    <row r="434" spans="17:17" x14ac:dyDescent="0.3">
      <c r="Q434"/>
    </row>
    <row r="435" spans="17:17" x14ac:dyDescent="0.3">
      <c r="Q435"/>
    </row>
    <row r="436" spans="17:17" x14ac:dyDescent="0.3">
      <c r="Q436"/>
    </row>
    <row r="437" spans="17:17" x14ac:dyDescent="0.3">
      <c r="Q437"/>
    </row>
    <row r="438" spans="17:17" x14ac:dyDescent="0.3">
      <c r="Q438"/>
    </row>
    <row r="439" spans="17:17" x14ac:dyDescent="0.3">
      <c r="Q439"/>
    </row>
    <row r="440" spans="17:17" x14ac:dyDescent="0.3">
      <c r="Q440"/>
    </row>
    <row r="441" spans="17:17" x14ac:dyDescent="0.3">
      <c r="Q441"/>
    </row>
    <row r="442" spans="17:17" x14ac:dyDescent="0.3">
      <c r="Q442"/>
    </row>
    <row r="443" spans="17:17" x14ac:dyDescent="0.3">
      <c r="Q443"/>
    </row>
    <row r="444" spans="17:17" x14ac:dyDescent="0.3">
      <c r="Q444"/>
    </row>
    <row r="445" spans="17:17" x14ac:dyDescent="0.3">
      <c r="Q445"/>
    </row>
    <row r="446" spans="17:17" x14ac:dyDescent="0.3">
      <c r="Q446"/>
    </row>
    <row r="447" spans="17:17" x14ac:dyDescent="0.3">
      <c r="Q447"/>
    </row>
    <row r="448" spans="17:17" x14ac:dyDescent="0.3">
      <c r="Q448"/>
    </row>
    <row r="449" spans="17:17" x14ac:dyDescent="0.3">
      <c r="Q449"/>
    </row>
    <row r="450" spans="17:17" x14ac:dyDescent="0.3">
      <c r="Q450"/>
    </row>
    <row r="451" spans="17:17" x14ac:dyDescent="0.3">
      <c r="Q451"/>
    </row>
    <row r="452" spans="17:17" x14ac:dyDescent="0.3">
      <c r="Q452"/>
    </row>
    <row r="453" spans="17:17" x14ac:dyDescent="0.3">
      <c r="Q453"/>
    </row>
    <row r="454" spans="17:17" x14ac:dyDescent="0.3">
      <c r="Q454"/>
    </row>
    <row r="455" spans="17:17" x14ac:dyDescent="0.3">
      <c r="Q455"/>
    </row>
    <row r="456" spans="17:17" x14ac:dyDescent="0.3">
      <c r="Q456"/>
    </row>
    <row r="457" spans="17:17" x14ac:dyDescent="0.3">
      <c r="Q457"/>
    </row>
    <row r="458" spans="17:17" x14ac:dyDescent="0.3">
      <c r="Q458"/>
    </row>
    <row r="459" spans="17:17" x14ac:dyDescent="0.3">
      <c r="Q459"/>
    </row>
    <row r="460" spans="17:17" x14ac:dyDescent="0.3">
      <c r="Q460"/>
    </row>
    <row r="461" spans="17:17" x14ac:dyDescent="0.3">
      <c r="Q461"/>
    </row>
    <row r="462" spans="17:17" x14ac:dyDescent="0.3">
      <c r="Q462"/>
    </row>
    <row r="463" spans="17:17" x14ac:dyDescent="0.3">
      <c r="Q463"/>
    </row>
    <row r="464" spans="17:17" x14ac:dyDescent="0.3">
      <c r="Q464"/>
    </row>
    <row r="465" spans="17:17" x14ac:dyDescent="0.3">
      <c r="Q465"/>
    </row>
    <row r="466" spans="17:17" x14ac:dyDescent="0.3">
      <c r="Q466"/>
    </row>
    <row r="467" spans="17:17" x14ac:dyDescent="0.3">
      <c r="Q467"/>
    </row>
    <row r="468" spans="17:17" x14ac:dyDescent="0.3">
      <c r="Q468"/>
    </row>
    <row r="469" spans="17:17" x14ac:dyDescent="0.3">
      <c r="Q469"/>
    </row>
    <row r="470" spans="17:17" x14ac:dyDescent="0.3">
      <c r="Q470"/>
    </row>
    <row r="471" spans="17:17" x14ac:dyDescent="0.3">
      <c r="Q471"/>
    </row>
    <row r="472" spans="17:17" x14ac:dyDescent="0.3">
      <c r="Q472"/>
    </row>
    <row r="473" spans="17:17" x14ac:dyDescent="0.3">
      <c r="Q473"/>
    </row>
    <row r="474" spans="17:17" x14ac:dyDescent="0.3">
      <c r="Q474"/>
    </row>
    <row r="475" spans="17:17" x14ac:dyDescent="0.3">
      <c r="Q475"/>
    </row>
    <row r="476" spans="17:17" x14ac:dyDescent="0.3">
      <c r="Q476"/>
    </row>
    <row r="477" spans="17:17" x14ac:dyDescent="0.3">
      <c r="Q477"/>
    </row>
    <row r="478" spans="17:17" x14ac:dyDescent="0.3">
      <c r="Q478"/>
    </row>
    <row r="479" spans="17:17" x14ac:dyDescent="0.3">
      <c r="Q479"/>
    </row>
    <row r="480" spans="17:17" x14ac:dyDescent="0.3">
      <c r="Q480"/>
    </row>
    <row r="481" spans="17:17" x14ac:dyDescent="0.3">
      <c r="Q481"/>
    </row>
    <row r="482" spans="17:17" x14ac:dyDescent="0.3">
      <c r="Q482"/>
    </row>
    <row r="483" spans="17:17" x14ac:dyDescent="0.3">
      <c r="Q483"/>
    </row>
    <row r="484" spans="17:17" x14ac:dyDescent="0.3">
      <c r="Q484"/>
    </row>
    <row r="485" spans="17:17" x14ac:dyDescent="0.3">
      <c r="Q485"/>
    </row>
    <row r="486" spans="17:17" x14ac:dyDescent="0.3">
      <c r="Q486"/>
    </row>
    <row r="487" spans="17:17" x14ac:dyDescent="0.3">
      <c r="Q487"/>
    </row>
    <row r="488" spans="17:17" x14ac:dyDescent="0.3">
      <c r="Q488"/>
    </row>
    <row r="489" spans="17:17" x14ac:dyDescent="0.3">
      <c r="Q489"/>
    </row>
    <row r="490" spans="17:17" x14ac:dyDescent="0.3">
      <c r="Q490"/>
    </row>
    <row r="491" spans="17:17" x14ac:dyDescent="0.3">
      <c r="Q491"/>
    </row>
    <row r="492" spans="17:17" x14ac:dyDescent="0.3">
      <c r="Q492"/>
    </row>
    <row r="493" spans="17:17" x14ac:dyDescent="0.3">
      <c r="Q493"/>
    </row>
    <row r="494" spans="17:17" x14ac:dyDescent="0.3">
      <c r="Q494"/>
    </row>
    <row r="495" spans="17:17" x14ac:dyDescent="0.3">
      <c r="Q495"/>
    </row>
    <row r="496" spans="17:17" x14ac:dyDescent="0.3">
      <c r="Q496"/>
    </row>
    <row r="497" spans="17:17" x14ac:dyDescent="0.3">
      <c r="Q497"/>
    </row>
    <row r="498" spans="17:17" x14ac:dyDescent="0.3">
      <c r="Q498"/>
    </row>
    <row r="499" spans="17:17" x14ac:dyDescent="0.3">
      <c r="Q499"/>
    </row>
    <row r="500" spans="17:17" x14ac:dyDescent="0.3">
      <c r="Q500"/>
    </row>
    <row r="501" spans="17:17" x14ac:dyDescent="0.3">
      <c r="Q501"/>
    </row>
    <row r="502" spans="17:17" x14ac:dyDescent="0.3">
      <c r="Q502"/>
    </row>
    <row r="503" spans="17:17" x14ac:dyDescent="0.3">
      <c r="Q503"/>
    </row>
    <row r="504" spans="17:17" x14ac:dyDescent="0.3">
      <c r="Q504"/>
    </row>
    <row r="505" spans="17:17" x14ac:dyDescent="0.3">
      <c r="Q505"/>
    </row>
    <row r="506" spans="17:17" x14ac:dyDescent="0.3">
      <c r="Q506"/>
    </row>
    <row r="507" spans="17:17" x14ac:dyDescent="0.3">
      <c r="Q507"/>
    </row>
    <row r="508" spans="17:17" x14ac:dyDescent="0.3">
      <c r="Q508"/>
    </row>
    <row r="509" spans="17:17" x14ac:dyDescent="0.3">
      <c r="Q509"/>
    </row>
    <row r="510" spans="17:17" x14ac:dyDescent="0.3">
      <c r="Q510"/>
    </row>
    <row r="511" spans="17:17" x14ac:dyDescent="0.3">
      <c r="Q511"/>
    </row>
    <row r="512" spans="17:17" x14ac:dyDescent="0.3">
      <c r="Q512"/>
    </row>
    <row r="513" spans="17:17" x14ac:dyDescent="0.3">
      <c r="Q513"/>
    </row>
    <row r="514" spans="17:17" x14ac:dyDescent="0.3">
      <c r="Q514"/>
    </row>
    <row r="515" spans="17:17" x14ac:dyDescent="0.3">
      <c r="Q515"/>
    </row>
    <row r="516" spans="17:17" x14ac:dyDescent="0.3">
      <c r="Q516"/>
    </row>
    <row r="517" spans="17:17" x14ac:dyDescent="0.3">
      <c r="Q517"/>
    </row>
    <row r="518" spans="17:17" x14ac:dyDescent="0.3">
      <c r="Q518"/>
    </row>
    <row r="519" spans="17:17" x14ac:dyDescent="0.3">
      <c r="Q519"/>
    </row>
    <row r="520" spans="17:17" x14ac:dyDescent="0.3">
      <c r="Q520"/>
    </row>
    <row r="521" spans="17:17" x14ac:dyDescent="0.3">
      <c r="Q521"/>
    </row>
    <row r="522" spans="17:17" x14ac:dyDescent="0.3">
      <c r="Q522"/>
    </row>
    <row r="523" spans="17:17" x14ac:dyDescent="0.3">
      <c r="Q523"/>
    </row>
    <row r="524" spans="17:17" x14ac:dyDescent="0.3">
      <c r="Q524"/>
    </row>
    <row r="525" spans="17:17" x14ac:dyDescent="0.3">
      <c r="Q525"/>
    </row>
    <row r="526" spans="17:17" x14ac:dyDescent="0.3">
      <c r="Q526"/>
    </row>
    <row r="527" spans="17:17" x14ac:dyDescent="0.3">
      <c r="Q527"/>
    </row>
    <row r="528" spans="17:17" x14ac:dyDescent="0.3">
      <c r="Q528"/>
    </row>
    <row r="529" spans="17:17" x14ac:dyDescent="0.3">
      <c r="Q529"/>
    </row>
    <row r="530" spans="17:17" x14ac:dyDescent="0.3">
      <c r="Q530"/>
    </row>
    <row r="531" spans="17:17" x14ac:dyDescent="0.3">
      <c r="Q531"/>
    </row>
    <row r="532" spans="17:17" x14ac:dyDescent="0.3">
      <c r="Q532"/>
    </row>
    <row r="533" spans="17:17" x14ac:dyDescent="0.3">
      <c r="Q533"/>
    </row>
  </sheetData>
  <sheetProtection formatCells="0" formatColumns="0" formatRows="0" insertColumns="0" insertRows="0" insertHyperlinks="0" deleteColumns="0" deleteRows="0" sort="0" autoFilter="0" pivotTables="0"/>
  <autoFilter ref="C3:S3" xr:uid="{C47DBEC1-0A10-4B7D-A1D7-709809112006}">
    <sortState ref="C5:S91">
      <sortCondition descending="1" ref="S3"/>
    </sortState>
  </autoFilter>
  <sortState ref="A43:S133">
    <sortCondition descending="1" ref="S43:S133"/>
  </sortState>
  <mergeCells count="12">
    <mergeCell ref="D2:D3"/>
    <mergeCell ref="C2:C3"/>
    <mergeCell ref="E2:E3"/>
    <mergeCell ref="U2:U3"/>
    <mergeCell ref="T2:T3"/>
    <mergeCell ref="S2:S3"/>
    <mergeCell ref="Q2:R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8F1D5-618B-435C-88E6-AD409E7726C3}">
  <dimension ref="A1:A3"/>
  <sheetViews>
    <sheetView workbookViewId="0">
      <selection activeCell="T11" sqref="T11"/>
    </sheetView>
  </sheetViews>
  <sheetFormatPr defaultRowHeight="14.4" x14ac:dyDescent="0.3"/>
  <sheetData>
    <row r="1" spans="1:1" s="14" customFormat="1" ht="15.6" x14ac:dyDescent="0.3">
      <c r="A1" s="14" t="s">
        <v>125</v>
      </c>
    </row>
    <row r="2" spans="1:1" x14ac:dyDescent="0.3">
      <c r="A2" t="s">
        <v>126</v>
      </c>
    </row>
    <row r="3" spans="1:1" x14ac:dyDescent="0.3">
      <c r="A3" t="s">
        <v>150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AAC5-026D-49B3-A6EE-6BAB466482B3}">
  <dimension ref="A1:C20"/>
  <sheetViews>
    <sheetView workbookViewId="0">
      <selection activeCell="C24" sqref="C24"/>
    </sheetView>
  </sheetViews>
  <sheetFormatPr defaultRowHeight="14.4" x14ac:dyDescent="0.3"/>
  <cols>
    <col min="1" max="1" width="23.5546875" customWidth="1"/>
    <col min="2" max="2" width="21.6640625" hidden="1" customWidth="1"/>
    <col min="3" max="3" width="11" customWidth="1"/>
  </cols>
  <sheetData>
    <row r="1" spans="1:3" ht="15" thickBot="1" x14ac:dyDescent="0.35">
      <c r="A1" t="s">
        <v>42</v>
      </c>
    </row>
    <row r="2" spans="1:3" ht="29.4" thickBot="1" x14ac:dyDescent="0.35">
      <c r="A2" s="4" t="s">
        <v>2</v>
      </c>
      <c r="B2" s="4" t="s">
        <v>3</v>
      </c>
      <c r="C2" s="16" t="s">
        <v>122</v>
      </c>
    </row>
    <row r="3" spans="1:3" x14ac:dyDescent="0.3">
      <c r="A3" s="21" t="s">
        <v>68</v>
      </c>
      <c r="B3" s="2" t="s">
        <v>16</v>
      </c>
      <c r="C3" s="12" t="s">
        <v>51</v>
      </c>
    </row>
    <row r="4" spans="1:3" x14ac:dyDescent="0.3">
      <c r="A4" s="21" t="s">
        <v>79</v>
      </c>
      <c r="B4" s="2" t="s">
        <v>13</v>
      </c>
      <c r="C4" s="12" t="s">
        <v>51</v>
      </c>
    </row>
    <row r="5" spans="1:3" x14ac:dyDescent="0.3">
      <c r="A5" s="21" t="s">
        <v>87</v>
      </c>
      <c r="B5" s="2" t="s">
        <v>7</v>
      </c>
      <c r="C5" s="12" t="s">
        <v>51</v>
      </c>
    </row>
    <row r="6" spans="1:3" x14ac:dyDescent="0.3">
      <c r="A6" s="21" t="s">
        <v>73</v>
      </c>
      <c r="B6" s="2" t="s">
        <v>10</v>
      </c>
      <c r="C6" s="12" t="s">
        <v>51</v>
      </c>
    </row>
    <row r="7" spans="1:3" x14ac:dyDescent="0.3">
      <c r="A7" s="21" t="s">
        <v>127</v>
      </c>
      <c r="B7" s="2" t="s">
        <v>12</v>
      </c>
      <c r="C7" s="12" t="s">
        <v>51</v>
      </c>
    </row>
    <row r="8" spans="1:3" x14ac:dyDescent="0.3">
      <c r="A8" s="21" t="s">
        <v>81</v>
      </c>
      <c r="B8" s="2" t="s">
        <v>18</v>
      </c>
      <c r="C8" s="12" t="s">
        <v>51</v>
      </c>
    </row>
    <row r="9" spans="1:3" x14ac:dyDescent="0.3">
      <c r="A9" s="21" t="s">
        <v>72</v>
      </c>
      <c r="B9" s="2" t="s">
        <v>11</v>
      </c>
      <c r="C9" s="12" t="s">
        <v>51</v>
      </c>
    </row>
    <row r="10" spans="1:3" x14ac:dyDescent="0.3">
      <c r="A10" s="21" t="s">
        <v>38</v>
      </c>
      <c r="B10" s="2" t="s">
        <v>15</v>
      </c>
      <c r="C10" s="12" t="s">
        <v>51</v>
      </c>
    </row>
    <row r="11" spans="1:3" x14ac:dyDescent="0.3">
      <c r="A11" s="21" t="s">
        <v>76</v>
      </c>
      <c r="B11" s="2" t="s">
        <v>8</v>
      </c>
      <c r="C11" s="12" t="s">
        <v>51</v>
      </c>
    </row>
    <row r="12" spans="1:3" x14ac:dyDescent="0.3">
      <c r="A12" s="21" t="s">
        <v>46</v>
      </c>
      <c r="B12" s="2" t="s">
        <v>14</v>
      </c>
      <c r="C12" s="12" t="s">
        <v>51</v>
      </c>
    </row>
    <row r="13" spans="1:3" x14ac:dyDescent="0.3">
      <c r="A13" s="21" t="s">
        <v>78</v>
      </c>
      <c r="B13" s="2" t="s">
        <v>9</v>
      </c>
      <c r="C13" s="12" t="s">
        <v>51</v>
      </c>
    </row>
    <row r="14" spans="1:3" x14ac:dyDescent="0.3">
      <c r="A14" s="21" t="s">
        <v>69</v>
      </c>
      <c r="B14" s="2"/>
      <c r="C14" s="12" t="s">
        <v>51</v>
      </c>
    </row>
    <row r="15" spans="1:3" x14ac:dyDescent="0.3">
      <c r="A15" s="21" t="s">
        <v>89</v>
      </c>
      <c r="B15" s="2" t="s">
        <v>19</v>
      </c>
      <c r="C15" s="12" t="s">
        <v>51</v>
      </c>
    </row>
    <row r="16" spans="1:3" x14ac:dyDescent="0.3">
      <c r="A16" s="21" t="s">
        <v>64</v>
      </c>
      <c r="B16" s="2" t="s">
        <v>20</v>
      </c>
      <c r="C16" s="12" t="s">
        <v>51</v>
      </c>
    </row>
    <row r="17" spans="1:3" x14ac:dyDescent="0.3">
      <c r="A17" s="21" t="s">
        <v>36</v>
      </c>
      <c r="B17" s="2"/>
      <c r="C17" s="12" t="s">
        <v>52</v>
      </c>
    </row>
    <row r="18" spans="1:3" x14ac:dyDescent="0.3">
      <c r="A18" s="21" t="s">
        <v>88</v>
      </c>
      <c r="B18" s="2" t="s">
        <v>21</v>
      </c>
      <c r="C18" s="12" t="s">
        <v>51</v>
      </c>
    </row>
    <row r="19" spans="1:3" x14ac:dyDescent="0.3">
      <c r="A19" s="22" t="s">
        <v>83</v>
      </c>
      <c r="B19" s="13" t="s">
        <v>17</v>
      </c>
      <c r="C19" s="15" t="s">
        <v>51</v>
      </c>
    </row>
    <row r="20" spans="1:3" ht="15" thickBot="1" x14ac:dyDescent="0.35">
      <c r="A20" s="23" t="s">
        <v>140</v>
      </c>
      <c r="B20" s="18"/>
      <c r="C20" s="19" t="s">
        <v>51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0C22-48F2-4029-A6B9-2DA39361EE86}">
  <dimension ref="A1:B10"/>
  <sheetViews>
    <sheetView workbookViewId="0">
      <selection activeCell="B16" sqref="B16"/>
    </sheetView>
  </sheetViews>
  <sheetFormatPr defaultRowHeight="14.4" x14ac:dyDescent="0.3"/>
  <cols>
    <col min="1" max="1" width="38.44140625" customWidth="1"/>
    <col min="2" max="2" width="71.6640625" customWidth="1"/>
  </cols>
  <sheetData>
    <row r="1" spans="1:2" ht="15" thickBot="1" x14ac:dyDescent="0.35">
      <c r="A1" s="3" t="s">
        <v>24</v>
      </c>
    </row>
    <row r="2" spans="1:2" x14ac:dyDescent="0.3">
      <c r="A2" s="7" t="s">
        <v>26</v>
      </c>
      <c r="B2" s="8" t="s">
        <v>124</v>
      </c>
    </row>
    <row r="3" spans="1:2" x14ac:dyDescent="0.3">
      <c r="A3" s="21" t="s">
        <v>54</v>
      </c>
      <c r="B3" s="10" t="s">
        <v>160</v>
      </c>
    </row>
    <row r="4" spans="1:2" x14ac:dyDescent="0.3">
      <c r="A4" s="21" t="s">
        <v>47</v>
      </c>
      <c r="B4" s="10" t="s">
        <v>50</v>
      </c>
    </row>
    <row r="5" spans="1:2" x14ac:dyDescent="0.3">
      <c r="A5" s="21" t="s">
        <v>44</v>
      </c>
      <c r="B5" s="10" t="s">
        <v>41</v>
      </c>
    </row>
    <row r="6" spans="1:2" x14ac:dyDescent="0.3">
      <c r="A6" s="21" t="s">
        <v>48</v>
      </c>
      <c r="B6" s="10" t="s">
        <v>34</v>
      </c>
    </row>
    <row r="7" spans="1:2" x14ac:dyDescent="0.3">
      <c r="A7" s="24" t="s">
        <v>135</v>
      </c>
      <c r="B7" s="20" t="s">
        <v>142</v>
      </c>
    </row>
    <row r="8" spans="1:2" x14ac:dyDescent="0.3">
      <c r="A8" s="21" t="s">
        <v>49</v>
      </c>
      <c r="B8" s="10" t="s">
        <v>141</v>
      </c>
    </row>
    <row r="9" spans="1:2" x14ac:dyDescent="0.3">
      <c r="A9" s="21" t="s">
        <v>43</v>
      </c>
      <c r="B9" s="10" t="s">
        <v>41</v>
      </c>
    </row>
    <row r="10" spans="1:2" ht="15" thickBot="1" x14ac:dyDescent="0.35">
      <c r="A10" s="25" t="s">
        <v>151</v>
      </c>
      <c r="B10" s="11" t="s">
        <v>41</v>
      </c>
    </row>
  </sheetData>
  <sheetProtection formatCells="0" formatColumns="0" formatRows="0" insertColumns="0" insertRows="0" insertHyperlinks="0" deleteColumns="0" deleteRows="0" sort="0" autoFilter="0" pivotTables="0"/>
  <autoFilter ref="A2:B2" xr:uid="{2C6643A9-E743-46BD-B60B-640833D07576}">
    <sortState ref="A3:B24">
      <sortCondition ref="A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AF8E-731E-484E-9C07-56D741420D4A}">
  <dimension ref="A1:B9"/>
  <sheetViews>
    <sheetView workbookViewId="0">
      <selection activeCell="B14" sqref="B14"/>
    </sheetView>
  </sheetViews>
  <sheetFormatPr defaultRowHeight="14.4" x14ac:dyDescent="0.3"/>
  <cols>
    <col min="1" max="1" width="17.109375" customWidth="1"/>
    <col min="2" max="2" width="48.6640625" customWidth="1"/>
  </cols>
  <sheetData>
    <row r="1" spans="1:2" ht="15" thickBot="1" x14ac:dyDescent="0.35">
      <c r="A1" s="3" t="s">
        <v>25</v>
      </c>
    </row>
    <row r="2" spans="1:2" ht="15" thickBot="1" x14ac:dyDescent="0.35">
      <c r="A2" s="7" t="s">
        <v>26</v>
      </c>
      <c r="B2" s="8" t="s">
        <v>124</v>
      </c>
    </row>
    <row r="3" spans="1:2" x14ac:dyDescent="0.3">
      <c r="A3" s="26" t="s">
        <v>68</v>
      </c>
      <c r="B3" s="9" t="s">
        <v>143</v>
      </c>
    </row>
    <row r="4" spans="1:2" x14ac:dyDescent="0.3">
      <c r="A4" s="21" t="s">
        <v>37</v>
      </c>
      <c r="B4" s="10" t="s">
        <v>153</v>
      </c>
    </row>
    <row r="5" spans="1:2" x14ac:dyDescent="0.3">
      <c r="A5" s="21" t="s">
        <v>38</v>
      </c>
      <c r="B5" s="10" t="s">
        <v>144</v>
      </c>
    </row>
    <row r="6" spans="1:2" x14ac:dyDescent="0.3">
      <c r="A6" s="24" t="s">
        <v>139</v>
      </c>
      <c r="B6" s="20" t="s">
        <v>145</v>
      </c>
    </row>
    <row r="7" spans="1:2" x14ac:dyDescent="0.3">
      <c r="A7" s="21" t="s">
        <v>128</v>
      </c>
      <c r="B7" s="10" t="s">
        <v>154</v>
      </c>
    </row>
    <row r="8" spans="1:2" x14ac:dyDescent="0.3">
      <c r="A8" s="21" t="s">
        <v>92</v>
      </c>
      <c r="B8" s="10" t="s">
        <v>153</v>
      </c>
    </row>
    <row r="9" spans="1:2" ht="15" thickBot="1" x14ac:dyDescent="0.35">
      <c r="A9" s="27" t="s">
        <v>36</v>
      </c>
      <c r="B9" s="11" t="s">
        <v>155</v>
      </c>
    </row>
  </sheetData>
  <sheetProtection formatCells="0" formatColumns="0" formatRows="0" insertColumns="0" insertRows="0" insertHyperlinks="0" deleteColumns="0" deleteRows="0" sort="0" autoFilter="0" pivotTables="0"/>
  <autoFilter ref="A2:B2" xr:uid="{F6040A88-BF54-4C15-8FCF-38C946552697}">
    <sortState ref="A3:B14">
      <sortCondition ref="A2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3456-8860-4B04-A98B-DF33F3B01D63}">
  <dimension ref="A1:B3"/>
  <sheetViews>
    <sheetView workbookViewId="0">
      <selection activeCell="B14" sqref="B14"/>
    </sheetView>
  </sheetViews>
  <sheetFormatPr defaultRowHeight="14.4" x14ac:dyDescent="0.3"/>
  <cols>
    <col min="1" max="1" width="19.88671875" customWidth="1"/>
    <col min="2" max="2" width="54.5546875" customWidth="1"/>
  </cols>
  <sheetData>
    <row r="1" spans="1:2" ht="15" thickBot="1" x14ac:dyDescent="0.35">
      <c r="A1" s="5" t="s">
        <v>23</v>
      </c>
    </row>
    <row r="2" spans="1:2" ht="15" thickBot="1" x14ac:dyDescent="0.35">
      <c r="A2" s="6" t="s">
        <v>26</v>
      </c>
      <c r="B2" s="6" t="s">
        <v>156</v>
      </c>
    </row>
    <row r="3" spans="1:2" ht="20.100000000000001" customHeight="1" x14ac:dyDescent="0.3">
      <c r="A3" s="17" t="s">
        <v>94</v>
      </c>
      <c r="B3" s="17" t="s">
        <v>35</v>
      </c>
    </row>
  </sheetData>
  <sheetProtection formatCells="0" formatColumns="0" formatRows="0" insertColumns="0" insertRows="0" insertHyperlinks="0" deleteColumns="0" deleteRows="0" sort="0" autoFilter="0" pivotTables="0"/>
  <autoFilter ref="A2:B2" xr:uid="{0C236B50-45FF-4FF3-85D3-828E20D791E5}">
    <sortState ref="A3:B7">
      <sortCondition ref="A2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B271-6C42-4B7A-B348-D2798ECCC90A}">
  <dimension ref="A1:E15"/>
  <sheetViews>
    <sheetView workbookViewId="0">
      <selection activeCellId="1" sqref="A6 A1:E1"/>
    </sheetView>
  </sheetViews>
  <sheetFormatPr defaultRowHeight="14.4" x14ac:dyDescent="0.3"/>
  <cols>
    <col min="1" max="1" width="35.5546875" customWidth="1"/>
    <col min="2" max="2" width="10.88671875" customWidth="1"/>
  </cols>
  <sheetData>
    <row r="1" spans="1:5" ht="56.4" customHeight="1" x14ac:dyDescent="0.3">
      <c r="A1" s="171" t="s">
        <v>53</v>
      </c>
      <c r="B1" s="171"/>
      <c r="C1" s="171"/>
      <c r="D1" s="171"/>
      <c r="E1" s="171"/>
    </row>
    <row r="2" spans="1:5" x14ac:dyDescent="0.3">
      <c r="A2" s="3" t="s">
        <v>33</v>
      </c>
    </row>
    <row r="3" spans="1:5" x14ac:dyDescent="0.3">
      <c r="A3" s="28" t="s">
        <v>66</v>
      </c>
    </row>
    <row r="4" spans="1:5" x14ac:dyDescent="0.3">
      <c r="A4" s="28" t="s">
        <v>65</v>
      </c>
    </row>
    <row r="5" spans="1:5" x14ac:dyDescent="0.3">
      <c r="A5" s="28" t="s">
        <v>129</v>
      </c>
    </row>
    <row r="6" spans="1:5" x14ac:dyDescent="0.3">
      <c r="A6" s="28" t="s">
        <v>63</v>
      </c>
    </row>
    <row r="7" spans="1:5" x14ac:dyDescent="0.3">
      <c r="A7" s="28" t="s">
        <v>70</v>
      </c>
    </row>
    <row r="8" spans="1:5" x14ac:dyDescent="0.3">
      <c r="A8" s="28" t="s">
        <v>48</v>
      </c>
    </row>
    <row r="9" spans="1:5" x14ac:dyDescent="0.3">
      <c r="A9" s="28" t="s">
        <v>82</v>
      </c>
    </row>
    <row r="10" spans="1:5" x14ac:dyDescent="0.3">
      <c r="A10" s="28" t="s">
        <v>130</v>
      </c>
    </row>
    <row r="11" spans="1:5" x14ac:dyDescent="0.3">
      <c r="A11" s="28" t="s">
        <v>46</v>
      </c>
    </row>
    <row r="12" spans="1:5" x14ac:dyDescent="0.3">
      <c r="A12" s="28" t="s">
        <v>157</v>
      </c>
    </row>
    <row r="13" spans="1:5" x14ac:dyDescent="0.3">
      <c r="A13" s="28" t="s">
        <v>43</v>
      </c>
    </row>
    <row r="14" spans="1:5" x14ac:dyDescent="0.3">
      <c r="A14" s="28" t="s">
        <v>64</v>
      </c>
    </row>
    <row r="15" spans="1:5" ht="15" thickBot="1" x14ac:dyDescent="0.35">
      <c r="A15" s="29" t="s">
        <v>132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ASFALTAVIMO SARAŠAS</vt:lpstr>
      <vt:lpstr>1. Gyventojų tankumas</vt:lpstr>
      <vt:lpstr>2. Gatves kategorija</vt:lpstr>
      <vt:lpstr>3. Gretimybės</vt:lpstr>
      <vt:lpstr>4. Jungtis su rajonu</vt:lpstr>
      <vt:lpstr>5. Viešasis transportas</vt:lpstr>
      <vt:lpstr>6. Oro kokybės planas</vt:lpstr>
    </vt:vector>
  </TitlesOfParts>
  <Company>Siauliu miesto administracija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Eglė Bružienė</dc:creator>
  <cp:lastModifiedBy>Toma Vilutienė</cp:lastModifiedBy>
  <cp:lastPrinted>2023-06-12T12:12:11Z</cp:lastPrinted>
  <dcterms:created xsi:type="dcterms:W3CDTF">2021-02-22T18:11:01Z</dcterms:created>
  <dcterms:modified xsi:type="dcterms:W3CDTF">2026-04-03T07:38:55Z</dcterms:modified>
</cp:coreProperties>
</file>